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20" windowWidth="19440" windowHeight="7935" activeTab="3"/>
  </bookViews>
  <sheets>
    <sheet name="REF" sheetId="6" r:id="rId1"/>
    <sheet name="Data" sheetId="7" r:id="rId2"/>
    <sheet name="Agent" sheetId="3" r:id="rId3"/>
    <sheet name="Jan" sheetId="8" r:id="rId4"/>
    <sheet name="Feb" sheetId="9" r:id="rId5"/>
    <sheet name="Mar" sheetId="10" r:id="rId6"/>
    <sheet name="Apr" sheetId="11" r:id="rId7"/>
    <sheet name="Mei" sheetId="12" r:id="rId8"/>
    <sheet name="Jun" sheetId="13" r:id="rId9"/>
    <sheet name="Jul" sheetId="14" r:id="rId10"/>
    <sheet name="Agus" sheetId="15" r:id="rId11"/>
    <sheet name="Sep" sheetId="16" r:id="rId12"/>
    <sheet name="Okt" sheetId="17" r:id="rId13"/>
    <sheet name="Nov" sheetId="5" r:id="rId14"/>
    <sheet name="Des" sheetId="1" r:id="rId15"/>
    <sheet name="Rekap" sheetId="4" r:id="rId16"/>
  </sheets>
  <externalReferences>
    <externalReference r:id="rId17"/>
  </externalReference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KP.Code">REF!$B$3:$B$19</definedName>
    <definedName name="KP.Keyword">REF!$D$3:$D$19</definedName>
    <definedName name="Last_Row">IF('[1]1-10 FT'!Values_Entered,Header_Row+'[1]1-10 FT'!Number_of_Payments,Header_Row)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RTL.012017">Jan!$T$6:$W$121</definedName>
    <definedName name="RTL.022017">Feb!$T$6:$W$121</definedName>
    <definedName name="RTL.032017">Mar!$T$6:$W$121</definedName>
    <definedName name="RTL.042017">Apr!$T$6:$W$121</definedName>
    <definedName name="RTL.052017">Mei!$T$6:$W$121</definedName>
    <definedName name="RTL.062017">Jun!$T$6:$W$121</definedName>
    <definedName name="RTL.072017">Jul!$T$6:$W$121</definedName>
    <definedName name="RTL.082017">Agus!$T$6:$W$121</definedName>
    <definedName name="RTL.092017">Sep!$T$6:$W$121</definedName>
    <definedName name="RTL.102017">Okt!$T$6:$W$121</definedName>
    <definedName name="RTL.112017">Nov!$T$6:$W$121</definedName>
    <definedName name="RTL.122017">Des!$T$6:$W$121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calcId="144525"/>
</workbook>
</file>

<file path=xl/calcChain.xml><?xml version="1.0" encoding="utf-8"?>
<calcChain xmlns="http://schemas.openxmlformats.org/spreadsheetml/2006/main">
  <c r="T6" i="5" l="1"/>
  <c r="V6" i="5" s="1"/>
  <c r="T6" i="8"/>
  <c r="T6" i="9"/>
  <c r="T11" i="9"/>
  <c r="T8" i="9"/>
  <c r="T7" i="9"/>
  <c r="T11" i="8"/>
  <c r="T10" i="8"/>
  <c r="T9" i="8"/>
  <c r="T8" i="8"/>
  <c r="T121" i="5"/>
  <c r="W121" i="5" s="1"/>
  <c r="T120" i="5"/>
  <c r="W120" i="5" s="1"/>
  <c r="T119" i="5"/>
  <c r="W119" i="5" s="1"/>
  <c r="T118" i="5"/>
  <c r="V118" i="5" s="1"/>
  <c r="T117" i="5"/>
  <c r="V117" i="5" s="1"/>
  <c r="T116" i="5"/>
  <c r="V116" i="5" s="1"/>
  <c r="T115" i="5"/>
  <c r="V115" i="5" s="1"/>
  <c r="T114" i="5"/>
  <c r="V114" i="5" s="1"/>
  <c r="T113" i="5"/>
  <c r="V113" i="5" s="1"/>
  <c r="T112" i="5"/>
  <c r="V112" i="5" s="1"/>
  <c r="T111" i="5"/>
  <c r="V111" i="5" s="1"/>
  <c r="T110" i="5"/>
  <c r="V110" i="5" s="1"/>
  <c r="T109" i="5"/>
  <c r="V109" i="5" s="1"/>
  <c r="T108" i="5"/>
  <c r="V108" i="5" s="1"/>
  <c r="T107" i="5"/>
  <c r="V107" i="5" s="1"/>
  <c r="T106" i="5"/>
  <c r="V106" i="5" s="1"/>
  <c r="T105" i="5"/>
  <c r="V105" i="5" s="1"/>
  <c r="T104" i="5"/>
  <c r="V104" i="5" s="1"/>
  <c r="T103" i="5"/>
  <c r="V103" i="5" s="1"/>
  <c r="T102" i="5"/>
  <c r="V102" i="5" s="1"/>
  <c r="T101" i="5"/>
  <c r="V101" i="5" s="1"/>
  <c r="T100" i="5"/>
  <c r="V100" i="5" s="1"/>
  <c r="T99" i="5"/>
  <c r="V99" i="5" s="1"/>
  <c r="T98" i="5"/>
  <c r="V98" i="5" s="1"/>
  <c r="T97" i="5"/>
  <c r="V97" i="5" s="1"/>
  <c r="T96" i="5"/>
  <c r="V96" i="5" s="1"/>
  <c r="T95" i="5"/>
  <c r="V95" i="5" s="1"/>
  <c r="T94" i="5"/>
  <c r="V94" i="5" s="1"/>
  <c r="T93" i="5"/>
  <c r="V93" i="5" s="1"/>
  <c r="T92" i="5"/>
  <c r="V92" i="5" s="1"/>
  <c r="T91" i="5"/>
  <c r="V91" i="5" s="1"/>
  <c r="T90" i="5"/>
  <c r="V90" i="5" s="1"/>
  <c r="T89" i="5"/>
  <c r="V89" i="5" s="1"/>
  <c r="T88" i="5"/>
  <c r="V88" i="5" s="1"/>
  <c r="T87" i="5"/>
  <c r="V87" i="5" s="1"/>
  <c r="T86" i="5"/>
  <c r="V86" i="5" s="1"/>
  <c r="T85" i="5"/>
  <c r="V85" i="5" s="1"/>
  <c r="T84" i="5"/>
  <c r="V84" i="5" s="1"/>
  <c r="T83" i="5"/>
  <c r="V83" i="5" s="1"/>
  <c r="T82" i="5"/>
  <c r="V82" i="5" s="1"/>
  <c r="T81" i="5"/>
  <c r="V81" i="5" s="1"/>
  <c r="T80" i="5"/>
  <c r="V80" i="5" s="1"/>
  <c r="T79" i="5"/>
  <c r="W79" i="5" s="1"/>
  <c r="T78" i="5"/>
  <c r="V78" i="5" s="1"/>
  <c r="T77" i="5"/>
  <c r="V77" i="5" s="1"/>
  <c r="T76" i="5"/>
  <c r="V76" i="5" s="1"/>
  <c r="T75" i="5"/>
  <c r="V75" i="5" s="1"/>
  <c r="T74" i="5"/>
  <c r="V74" i="5" s="1"/>
  <c r="T73" i="5"/>
  <c r="V73" i="5" s="1"/>
  <c r="T72" i="5"/>
  <c r="V72" i="5" s="1"/>
  <c r="T71" i="5"/>
  <c r="V71" i="5" s="1"/>
  <c r="T70" i="5"/>
  <c r="V70" i="5" s="1"/>
  <c r="T69" i="5"/>
  <c r="V69" i="5" s="1"/>
  <c r="T68" i="5"/>
  <c r="V68" i="5" s="1"/>
  <c r="T67" i="5"/>
  <c r="V67" i="5" s="1"/>
  <c r="T66" i="5"/>
  <c r="V66" i="5" s="1"/>
  <c r="T65" i="5"/>
  <c r="V65" i="5" s="1"/>
  <c r="T64" i="5"/>
  <c r="V64" i="5" s="1"/>
  <c r="T63" i="5"/>
  <c r="V63" i="5" s="1"/>
  <c r="T62" i="5"/>
  <c r="V62" i="5" s="1"/>
  <c r="T61" i="5"/>
  <c r="V61" i="5" s="1"/>
  <c r="T60" i="5"/>
  <c r="V60" i="5" s="1"/>
  <c r="T59" i="5"/>
  <c r="V59" i="5" s="1"/>
  <c r="T58" i="5"/>
  <c r="V58" i="5" s="1"/>
  <c r="T57" i="5"/>
  <c r="V57" i="5" s="1"/>
  <c r="T56" i="5"/>
  <c r="V56" i="5" s="1"/>
  <c r="T55" i="5"/>
  <c r="V55" i="5" s="1"/>
  <c r="T54" i="5"/>
  <c r="V54" i="5" s="1"/>
  <c r="T53" i="5"/>
  <c r="V53" i="5" s="1"/>
  <c r="T52" i="5"/>
  <c r="V52" i="5" s="1"/>
  <c r="T51" i="5"/>
  <c r="V51" i="5" s="1"/>
  <c r="T50" i="5"/>
  <c r="V50" i="5" s="1"/>
  <c r="T49" i="5"/>
  <c r="V49" i="5" s="1"/>
  <c r="T48" i="5"/>
  <c r="V48" i="5" s="1"/>
  <c r="T47" i="5"/>
  <c r="V47" i="5" s="1"/>
  <c r="T46" i="5"/>
  <c r="V46" i="5" s="1"/>
  <c r="T45" i="5"/>
  <c r="V45" i="5" s="1"/>
  <c r="T44" i="5"/>
  <c r="V44" i="5" s="1"/>
  <c r="T43" i="5"/>
  <c r="V43" i="5" s="1"/>
  <c r="T42" i="5"/>
  <c r="V42" i="5" s="1"/>
  <c r="T41" i="5"/>
  <c r="V41" i="5" s="1"/>
  <c r="T40" i="5"/>
  <c r="V40" i="5" s="1"/>
  <c r="T39" i="5"/>
  <c r="V39" i="5" s="1"/>
  <c r="T38" i="5"/>
  <c r="V38" i="5" s="1"/>
  <c r="T37" i="5"/>
  <c r="V37" i="5" s="1"/>
  <c r="T36" i="5"/>
  <c r="V36" i="5" s="1"/>
  <c r="T35" i="5"/>
  <c r="V35" i="5" s="1"/>
  <c r="T34" i="5"/>
  <c r="V34" i="5" s="1"/>
  <c r="T33" i="5"/>
  <c r="V33" i="5" s="1"/>
  <c r="T32" i="5"/>
  <c r="V32" i="5" s="1"/>
  <c r="T31" i="5"/>
  <c r="V31" i="5" s="1"/>
  <c r="T30" i="5"/>
  <c r="V30" i="5" s="1"/>
  <c r="T29" i="5"/>
  <c r="V29" i="5" s="1"/>
  <c r="T28" i="5"/>
  <c r="V28" i="5" s="1"/>
  <c r="T27" i="5"/>
  <c r="V27" i="5" s="1"/>
  <c r="T26" i="5"/>
  <c r="V26" i="5" s="1"/>
  <c r="T25" i="5"/>
  <c r="V25" i="5" s="1"/>
  <c r="T24" i="5"/>
  <c r="V24" i="5" s="1"/>
  <c r="T23" i="5"/>
  <c r="V23" i="5" s="1"/>
  <c r="T22" i="5"/>
  <c r="V22" i="5" s="1"/>
  <c r="T21" i="5"/>
  <c r="V21" i="5" s="1"/>
  <c r="T20" i="5"/>
  <c r="V20" i="5" s="1"/>
  <c r="T19" i="5"/>
  <c r="V19" i="5" s="1"/>
  <c r="T18" i="5"/>
  <c r="V18" i="5" s="1"/>
  <c r="T17" i="5"/>
  <c r="V17" i="5" s="1"/>
  <c r="T16" i="5"/>
  <c r="V16" i="5" s="1"/>
  <c r="T15" i="5"/>
  <c r="V15" i="5" s="1"/>
  <c r="T14" i="5"/>
  <c r="V14" i="5" s="1"/>
  <c r="T13" i="5"/>
  <c r="V13" i="5" s="1"/>
  <c r="T12" i="5"/>
  <c r="V12" i="5" s="1"/>
  <c r="T11" i="5"/>
  <c r="V11" i="5" s="1"/>
  <c r="T10" i="5"/>
  <c r="V10" i="5" s="1"/>
  <c r="T9" i="5"/>
  <c r="V9" i="5" s="1"/>
  <c r="T8" i="5"/>
  <c r="V8" i="5" s="1"/>
  <c r="T7" i="5"/>
  <c r="V7" i="5" s="1"/>
  <c r="T121" i="17"/>
  <c r="W121" i="17" s="1"/>
  <c r="T120" i="17"/>
  <c r="W120" i="17" s="1"/>
  <c r="T119" i="17"/>
  <c r="W119" i="17" s="1"/>
  <c r="T118" i="17"/>
  <c r="V118" i="17" s="1"/>
  <c r="T117" i="17"/>
  <c r="V117" i="17" s="1"/>
  <c r="T116" i="17"/>
  <c r="V116" i="17" s="1"/>
  <c r="T115" i="17"/>
  <c r="V115" i="17" s="1"/>
  <c r="T114" i="17"/>
  <c r="V114" i="17" s="1"/>
  <c r="T113" i="17"/>
  <c r="V113" i="17" s="1"/>
  <c r="T112" i="17"/>
  <c r="V112" i="17" s="1"/>
  <c r="T111" i="17"/>
  <c r="V111" i="17" s="1"/>
  <c r="T110" i="17"/>
  <c r="V110" i="17" s="1"/>
  <c r="T109" i="17"/>
  <c r="V109" i="17" s="1"/>
  <c r="T108" i="17"/>
  <c r="V108" i="17" s="1"/>
  <c r="T107" i="17"/>
  <c r="V107" i="17" s="1"/>
  <c r="T106" i="17"/>
  <c r="V106" i="17" s="1"/>
  <c r="T105" i="17"/>
  <c r="V105" i="17" s="1"/>
  <c r="T104" i="17"/>
  <c r="V104" i="17" s="1"/>
  <c r="T103" i="17"/>
  <c r="V103" i="17" s="1"/>
  <c r="T102" i="17"/>
  <c r="V102" i="17" s="1"/>
  <c r="T101" i="17"/>
  <c r="V101" i="17" s="1"/>
  <c r="T100" i="17"/>
  <c r="V100" i="17" s="1"/>
  <c r="T99" i="17"/>
  <c r="V99" i="17" s="1"/>
  <c r="T98" i="17"/>
  <c r="V98" i="17" s="1"/>
  <c r="T97" i="17"/>
  <c r="V97" i="17" s="1"/>
  <c r="T96" i="17"/>
  <c r="V96" i="17" s="1"/>
  <c r="T95" i="17"/>
  <c r="V95" i="17" s="1"/>
  <c r="T94" i="17"/>
  <c r="V94" i="17" s="1"/>
  <c r="T93" i="17"/>
  <c r="V93" i="17" s="1"/>
  <c r="T92" i="17"/>
  <c r="T91" i="17"/>
  <c r="T90" i="17"/>
  <c r="T89" i="17"/>
  <c r="T88" i="17"/>
  <c r="T87" i="17"/>
  <c r="T86" i="17"/>
  <c r="T85" i="17"/>
  <c r="T84" i="17"/>
  <c r="T83" i="17"/>
  <c r="T82" i="17"/>
  <c r="T81" i="17"/>
  <c r="T80" i="17"/>
  <c r="T79" i="17"/>
  <c r="W79" i="17" s="1"/>
  <c r="T78" i="17"/>
  <c r="V78" i="17" s="1"/>
  <c r="T77" i="17"/>
  <c r="V77" i="17" s="1"/>
  <c r="T76" i="17"/>
  <c r="V76" i="17" s="1"/>
  <c r="T75" i="17"/>
  <c r="V75" i="17" s="1"/>
  <c r="T74" i="17"/>
  <c r="V74" i="17" s="1"/>
  <c r="T73" i="17"/>
  <c r="V73" i="17" s="1"/>
  <c r="T72" i="17"/>
  <c r="V72" i="17" s="1"/>
  <c r="T71" i="17"/>
  <c r="V71" i="17" s="1"/>
  <c r="T70" i="17"/>
  <c r="V70" i="17" s="1"/>
  <c r="T69" i="17"/>
  <c r="V69" i="17" s="1"/>
  <c r="T68" i="17"/>
  <c r="V68" i="17" s="1"/>
  <c r="T67" i="17"/>
  <c r="V67" i="17" s="1"/>
  <c r="U66" i="17"/>
  <c r="T66" i="17"/>
  <c r="V66" i="17" s="1"/>
  <c r="T65" i="17"/>
  <c r="V65" i="17" s="1"/>
  <c r="U64" i="17"/>
  <c r="T64" i="17"/>
  <c r="V64" i="17" s="1"/>
  <c r="T63" i="17"/>
  <c r="V63" i="17" s="1"/>
  <c r="U62" i="17"/>
  <c r="T62" i="17"/>
  <c r="V62" i="17" s="1"/>
  <c r="T61" i="17"/>
  <c r="V61" i="17" s="1"/>
  <c r="U60" i="17"/>
  <c r="T60" i="17"/>
  <c r="V60" i="17" s="1"/>
  <c r="T59" i="17"/>
  <c r="V59" i="17" s="1"/>
  <c r="U58" i="17"/>
  <c r="T58" i="17"/>
  <c r="V58" i="17" s="1"/>
  <c r="T57" i="17"/>
  <c r="V57" i="17" s="1"/>
  <c r="T56" i="17"/>
  <c r="V56" i="17" s="1"/>
  <c r="U55" i="17"/>
  <c r="T55" i="17"/>
  <c r="V55" i="17" s="1"/>
  <c r="W54" i="17"/>
  <c r="T54" i="17"/>
  <c r="V54" i="17" s="1"/>
  <c r="T53" i="17"/>
  <c r="V53" i="17" s="1"/>
  <c r="U52" i="17"/>
  <c r="T52" i="17"/>
  <c r="V52" i="17" s="1"/>
  <c r="T51" i="17"/>
  <c r="V51" i="17" s="1"/>
  <c r="U50" i="17"/>
  <c r="T50" i="17"/>
  <c r="V50" i="17" s="1"/>
  <c r="T49" i="17"/>
  <c r="V49" i="17" s="1"/>
  <c r="U48" i="17"/>
  <c r="T48" i="17"/>
  <c r="V48" i="17" s="1"/>
  <c r="T47" i="17"/>
  <c r="V47" i="17" s="1"/>
  <c r="U46" i="17"/>
  <c r="T46" i="17"/>
  <c r="V46" i="17" s="1"/>
  <c r="T45" i="17"/>
  <c r="V45" i="17" s="1"/>
  <c r="U44" i="17"/>
  <c r="T44" i="17"/>
  <c r="V44" i="17" s="1"/>
  <c r="T43" i="17"/>
  <c r="V43" i="17" s="1"/>
  <c r="U42" i="17"/>
  <c r="T42" i="17"/>
  <c r="V42" i="17" s="1"/>
  <c r="T41" i="17"/>
  <c r="V41" i="17" s="1"/>
  <c r="U40" i="17"/>
  <c r="T40" i="17"/>
  <c r="V40" i="17" s="1"/>
  <c r="T39" i="17"/>
  <c r="V39" i="17" s="1"/>
  <c r="U38" i="17"/>
  <c r="T38" i="17"/>
  <c r="V38" i="17" s="1"/>
  <c r="T37" i="17"/>
  <c r="V37" i="17" s="1"/>
  <c r="U36" i="17"/>
  <c r="T36" i="17"/>
  <c r="V36" i="17" s="1"/>
  <c r="T35" i="17"/>
  <c r="V35" i="17" s="1"/>
  <c r="T34" i="17"/>
  <c r="V34" i="17" s="1"/>
  <c r="T33" i="17"/>
  <c r="W33" i="17" s="1"/>
  <c r="T32" i="17"/>
  <c r="W32" i="17" s="1"/>
  <c r="T31" i="17"/>
  <c r="W31" i="17" s="1"/>
  <c r="T30" i="17"/>
  <c r="W30" i="17" s="1"/>
  <c r="T29" i="17"/>
  <c r="W29" i="17" s="1"/>
  <c r="T28" i="17"/>
  <c r="W28" i="17" s="1"/>
  <c r="T27" i="17"/>
  <c r="W27" i="17" s="1"/>
  <c r="T26" i="17"/>
  <c r="W26" i="17" s="1"/>
  <c r="T25" i="17"/>
  <c r="W25" i="17" s="1"/>
  <c r="T24" i="17"/>
  <c r="W24" i="17" s="1"/>
  <c r="T23" i="17"/>
  <c r="W23" i="17" s="1"/>
  <c r="T22" i="17"/>
  <c r="W22" i="17" s="1"/>
  <c r="T21" i="17"/>
  <c r="W21" i="17" s="1"/>
  <c r="T20" i="17"/>
  <c r="W20" i="17" s="1"/>
  <c r="T19" i="17"/>
  <c r="W19" i="17" s="1"/>
  <c r="T18" i="17"/>
  <c r="W18" i="17" s="1"/>
  <c r="T17" i="17"/>
  <c r="W17" i="17" s="1"/>
  <c r="T16" i="17"/>
  <c r="W16" i="17" s="1"/>
  <c r="T15" i="17"/>
  <c r="W15" i="17" s="1"/>
  <c r="T14" i="17"/>
  <c r="W14" i="17" s="1"/>
  <c r="T13" i="17"/>
  <c r="W13" i="17" s="1"/>
  <c r="T12" i="17"/>
  <c r="W12" i="17" s="1"/>
  <c r="T11" i="17"/>
  <c r="W11" i="17" s="1"/>
  <c r="T10" i="17"/>
  <c r="W10" i="17" s="1"/>
  <c r="T9" i="17"/>
  <c r="W9" i="17" s="1"/>
  <c r="T8" i="17"/>
  <c r="W8" i="17" s="1"/>
  <c r="T7" i="17"/>
  <c r="W7" i="17" s="1"/>
  <c r="T6" i="17"/>
  <c r="W6" i="17" s="1"/>
  <c r="T121" i="16"/>
  <c r="W121" i="16" s="1"/>
  <c r="T120" i="16"/>
  <c r="W120" i="16" s="1"/>
  <c r="T119" i="16"/>
  <c r="W119" i="16" s="1"/>
  <c r="T118" i="16"/>
  <c r="V118" i="16" s="1"/>
  <c r="T117" i="16"/>
  <c r="V117" i="16" s="1"/>
  <c r="T116" i="16"/>
  <c r="V116" i="16" s="1"/>
  <c r="T115" i="16"/>
  <c r="V115" i="16" s="1"/>
  <c r="T114" i="16"/>
  <c r="V114" i="16" s="1"/>
  <c r="T113" i="16"/>
  <c r="V113" i="16" s="1"/>
  <c r="T112" i="16"/>
  <c r="V112" i="16" s="1"/>
  <c r="T111" i="16"/>
  <c r="V111" i="16" s="1"/>
  <c r="T110" i="16"/>
  <c r="V110" i="16" s="1"/>
  <c r="T109" i="16"/>
  <c r="V109" i="16" s="1"/>
  <c r="T108" i="16"/>
  <c r="V108" i="16" s="1"/>
  <c r="T107" i="16"/>
  <c r="V107" i="16" s="1"/>
  <c r="T106" i="16"/>
  <c r="V106" i="16" s="1"/>
  <c r="T105" i="16"/>
  <c r="V105" i="16" s="1"/>
  <c r="T104" i="16"/>
  <c r="V104" i="16" s="1"/>
  <c r="T103" i="16"/>
  <c r="V103" i="16" s="1"/>
  <c r="T102" i="16"/>
  <c r="V102" i="16" s="1"/>
  <c r="T101" i="16"/>
  <c r="V101" i="16" s="1"/>
  <c r="T100" i="16"/>
  <c r="V100" i="16" s="1"/>
  <c r="T99" i="16"/>
  <c r="V99" i="16" s="1"/>
  <c r="T98" i="16"/>
  <c r="V98" i="16" s="1"/>
  <c r="T97" i="16"/>
  <c r="V97" i="16" s="1"/>
  <c r="T96" i="16"/>
  <c r="V96" i="16" s="1"/>
  <c r="T95" i="16"/>
  <c r="V95" i="16" s="1"/>
  <c r="T94" i="16"/>
  <c r="V94" i="16" s="1"/>
  <c r="T93" i="16"/>
  <c r="V93" i="16" s="1"/>
  <c r="T92" i="16"/>
  <c r="T91" i="16"/>
  <c r="T90" i="16"/>
  <c r="T89" i="16"/>
  <c r="T88" i="16"/>
  <c r="T87" i="16"/>
  <c r="T86" i="16"/>
  <c r="T85" i="16"/>
  <c r="T84" i="16"/>
  <c r="T83" i="16"/>
  <c r="T82" i="16"/>
  <c r="T81" i="16"/>
  <c r="T80" i="16"/>
  <c r="T79" i="16"/>
  <c r="W79" i="16" s="1"/>
  <c r="T78" i="16"/>
  <c r="V78" i="16" s="1"/>
  <c r="T77" i="16"/>
  <c r="V77" i="16" s="1"/>
  <c r="T76" i="16"/>
  <c r="V76" i="16" s="1"/>
  <c r="T75" i="16"/>
  <c r="V75" i="16" s="1"/>
  <c r="T74" i="16"/>
  <c r="V74" i="16" s="1"/>
  <c r="T73" i="16"/>
  <c r="V73" i="16" s="1"/>
  <c r="T72" i="16"/>
  <c r="V72" i="16" s="1"/>
  <c r="T71" i="16"/>
  <c r="V71" i="16" s="1"/>
  <c r="U70" i="16"/>
  <c r="T70" i="16"/>
  <c r="V70" i="16" s="1"/>
  <c r="T69" i="16"/>
  <c r="V69" i="16" s="1"/>
  <c r="U68" i="16"/>
  <c r="T68" i="16"/>
  <c r="V68" i="16" s="1"/>
  <c r="T67" i="16"/>
  <c r="V67" i="16" s="1"/>
  <c r="T66" i="16"/>
  <c r="V66" i="16" s="1"/>
  <c r="U65" i="16"/>
  <c r="T65" i="16"/>
  <c r="V65" i="16" s="1"/>
  <c r="T64" i="16"/>
  <c r="V64" i="16" s="1"/>
  <c r="U63" i="16"/>
  <c r="T63" i="16"/>
  <c r="V63" i="16" s="1"/>
  <c r="T62" i="16"/>
  <c r="V62" i="16" s="1"/>
  <c r="U61" i="16"/>
  <c r="T61" i="16"/>
  <c r="V61" i="16" s="1"/>
  <c r="T60" i="16"/>
  <c r="V60" i="16" s="1"/>
  <c r="U59" i="16"/>
  <c r="T59" i="16"/>
  <c r="V59" i="16" s="1"/>
  <c r="T58" i="16"/>
  <c r="V58" i="16" s="1"/>
  <c r="U57" i="16"/>
  <c r="T57" i="16"/>
  <c r="V57" i="16" s="1"/>
  <c r="W56" i="16"/>
  <c r="T56" i="16"/>
  <c r="V56" i="16" s="1"/>
  <c r="T55" i="16"/>
  <c r="V55" i="16" s="1"/>
  <c r="T54" i="16"/>
  <c r="V54" i="16" s="1"/>
  <c r="U53" i="16"/>
  <c r="T53" i="16"/>
  <c r="V53" i="16" s="1"/>
  <c r="T52" i="16"/>
  <c r="V52" i="16" s="1"/>
  <c r="U51" i="16"/>
  <c r="T51" i="16"/>
  <c r="V51" i="16" s="1"/>
  <c r="T50" i="16"/>
  <c r="V50" i="16" s="1"/>
  <c r="U49" i="16"/>
  <c r="T49" i="16"/>
  <c r="V49" i="16" s="1"/>
  <c r="T48" i="16"/>
  <c r="V48" i="16" s="1"/>
  <c r="U47" i="16"/>
  <c r="T47" i="16"/>
  <c r="V47" i="16" s="1"/>
  <c r="T46" i="16"/>
  <c r="V46" i="16" s="1"/>
  <c r="U45" i="16"/>
  <c r="T45" i="16"/>
  <c r="V45" i="16" s="1"/>
  <c r="T44" i="16"/>
  <c r="V44" i="16" s="1"/>
  <c r="U43" i="16"/>
  <c r="T43" i="16"/>
  <c r="V43" i="16" s="1"/>
  <c r="T42" i="16"/>
  <c r="V42" i="16" s="1"/>
  <c r="U41" i="16"/>
  <c r="T41" i="16"/>
  <c r="V41" i="16" s="1"/>
  <c r="T40" i="16"/>
  <c r="V40" i="16" s="1"/>
  <c r="U39" i="16"/>
  <c r="T39" i="16"/>
  <c r="V39" i="16" s="1"/>
  <c r="T38" i="16"/>
  <c r="V38" i="16" s="1"/>
  <c r="U37" i="16"/>
  <c r="T37" i="16"/>
  <c r="V37" i="16" s="1"/>
  <c r="T36" i="16"/>
  <c r="V36" i="16" s="1"/>
  <c r="U35" i="16"/>
  <c r="U67" i="16" s="1"/>
  <c r="T35" i="16"/>
  <c r="V35" i="16" s="1"/>
  <c r="T34" i="16"/>
  <c r="V34" i="16" s="1"/>
  <c r="T33" i="16"/>
  <c r="V33" i="16" s="1"/>
  <c r="T32" i="16"/>
  <c r="V32" i="16" s="1"/>
  <c r="T31" i="16"/>
  <c r="V31" i="16" s="1"/>
  <c r="T30" i="16"/>
  <c r="V30" i="16" s="1"/>
  <c r="T29" i="16"/>
  <c r="V29" i="16" s="1"/>
  <c r="T28" i="16"/>
  <c r="V28" i="16" s="1"/>
  <c r="T27" i="16"/>
  <c r="V27" i="16" s="1"/>
  <c r="T26" i="16"/>
  <c r="V26" i="16" s="1"/>
  <c r="T25" i="16"/>
  <c r="V25" i="16" s="1"/>
  <c r="T24" i="16"/>
  <c r="V24" i="16" s="1"/>
  <c r="T23" i="16"/>
  <c r="W23" i="16" s="1"/>
  <c r="T22" i="16"/>
  <c r="W22" i="16" s="1"/>
  <c r="T21" i="16"/>
  <c r="W21" i="16" s="1"/>
  <c r="T20" i="16"/>
  <c r="V20" i="16" s="1"/>
  <c r="T19" i="16"/>
  <c r="V19" i="16" s="1"/>
  <c r="T18" i="16"/>
  <c r="V18" i="16" s="1"/>
  <c r="T17" i="16"/>
  <c r="W17" i="16" s="1"/>
  <c r="T16" i="16"/>
  <c r="W16" i="16" s="1"/>
  <c r="T15" i="16"/>
  <c r="V15" i="16" s="1"/>
  <c r="T14" i="16"/>
  <c r="V14" i="16" s="1"/>
  <c r="T13" i="16"/>
  <c r="V13" i="16" s="1"/>
  <c r="T12" i="16"/>
  <c r="V12" i="16" s="1"/>
  <c r="T11" i="16"/>
  <c r="W11" i="16" s="1"/>
  <c r="T10" i="16"/>
  <c r="W10" i="16" s="1"/>
  <c r="T9" i="16"/>
  <c r="V9" i="16" s="1"/>
  <c r="T8" i="16"/>
  <c r="W8" i="16" s="1"/>
  <c r="T7" i="16"/>
  <c r="W7" i="16" s="1"/>
  <c r="T6" i="16"/>
  <c r="W6" i="16" s="1"/>
  <c r="T121" i="15"/>
  <c r="W121" i="15" s="1"/>
  <c r="T120" i="15"/>
  <c r="W120" i="15" s="1"/>
  <c r="T119" i="15"/>
  <c r="W119" i="15" s="1"/>
  <c r="T118" i="15"/>
  <c r="V118" i="15" s="1"/>
  <c r="T117" i="15"/>
  <c r="V117" i="15" s="1"/>
  <c r="T116" i="15"/>
  <c r="V116" i="15" s="1"/>
  <c r="T115" i="15"/>
  <c r="V115" i="15" s="1"/>
  <c r="T114" i="15"/>
  <c r="V114" i="15" s="1"/>
  <c r="T113" i="15"/>
  <c r="V113" i="15" s="1"/>
  <c r="T112" i="15"/>
  <c r="V112" i="15" s="1"/>
  <c r="T111" i="15"/>
  <c r="V111" i="15" s="1"/>
  <c r="T110" i="15"/>
  <c r="V110" i="15" s="1"/>
  <c r="T109" i="15"/>
  <c r="V109" i="15" s="1"/>
  <c r="T108" i="15"/>
  <c r="V108" i="15" s="1"/>
  <c r="T107" i="15"/>
  <c r="V107" i="15" s="1"/>
  <c r="T106" i="15"/>
  <c r="V106" i="15" s="1"/>
  <c r="T105" i="15"/>
  <c r="V105" i="15" s="1"/>
  <c r="T104" i="15"/>
  <c r="V104" i="15" s="1"/>
  <c r="T103" i="15"/>
  <c r="V103" i="15" s="1"/>
  <c r="T102" i="15"/>
  <c r="V102" i="15" s="1"/>
  <c r="T101" i="15"/>
  <c r="V101" i="15" s="1"/>
  <c r="T100" i="15"/>
  <c r="V100" i="15" s="1"/>
  <c r="T99" i="15"/>
  <c r="V99" i="15" s="1"/>
  <c r="T98" i="15"/>
  <c r="V98" i="15" s="1"/>
  <c r="T97" i="15"/>
  <c r="V97" i="15" s="1"/>
  <c r="T96" i="15"/>
  <c r="V96" i="15" s="1"/>
  <c r="T95" i="15"/>
  <c r="T94" i="15"/>
  <c r="T93" i="15"/>
  <c r="T92" i="15"/>
  <c r="T91" i="15"/>
  <c r="T90" i="15"/>
  <c r="T89" i="15"/>
  <c r="T88" i="15"/>
  <c r="T87" i="15"/>
  <c r="T86" i="15"/>
  <c r="T85" i="15"/>
  <c r="T84" i="15"/>
  <c r="T83" i="15"/>
  <c r="T82" i="15"/>
  <c r="T81" i="15"/>
  <c r="T80" i="15"/>
  <c r="T79" i="15"/>
  <c r="W79" i="15" s="1"/>
  <c r="T78" i="15"/>
  <c r="V78" i="15" s="1"/>
  <c r="T77" i="15"/>
  <c r="V77" i="15" s="1"/>
  <c r="U76" i="15"/>
  <c r="T76" i="15"/>
  <c r="V76" i="15" s="1"/>
  <c r="T75" i="15"/>
  <c r="V75" i="15" s="1"/>
  <c r="U74" i="15"/>
  <c r="T74" i="15"/>
  <c r="V74" i="15" s="1"/>
  <c r="T73" i="15"/>
  <c r="V73" i="15" s="1"/>
  <c r="U72" i="15"/>
  <c r="T72" i="15"/>
  <c r="V72" i="15" s="1"/>
  <c r="T71" i="15"/>
  <c r="V71" i="15" s="1"/>
  <c r="U70" i="15"/>
  <c r="T70" i="15"/>
  <c r="V70" i="15" s="1"/>
  <c r="T69" i="15"/>
  <c r="V69" i="15" s="1"/>
  <c r="U68" i="15"/>
  <c r="T68" i="15"/>
  <c r="V68" i="15" s="1"/>
  <c r="W67" i="15"/>
  <c r="T67" i="15"/>
  <c r="V67" i="15" s="1"/>
  <c r="T66" i="15"/>
  <c r="V66" i="15" s="1"/>
  <c r="U65" i="15"/>
  <c r="T65" i="15"/>
  <c r="V65" i="15" s="1"/>
  <c r="T64" i="15"/>
  <c r="V64" i="15" s="1"/>
  <c r="U63" i="15"/>
  <c r="T63" i="15"/>
  <c r="V63" i="15" s="1"/>
  <c r="T62" i="15"/>
  <c r="V62" i="15" s="1"/>
  <c r="U61" i="15"/>
  <c r="T61" i="15"/>
  <c r="V61" i="15" s="1"/>
  <c r="T60" i="15"/>
  <c r="V60" i="15" s="1"/>
  <c r="U59" i="15"/>
  <c r="T59" i="15"/>
  <c r="V59" i="15" s="1"/>
  <c r="T58" i="15"/>
  <c r="V58" i="15" s="1"/>
  <c r="U57" i="15"/>
  <c r="T57" i="15"/>
  <c r="V57" i="15" s="1"/>
  <c r="T56" i="15"/>
  <c r="V56" i="15" s="1"/>
  <c r="T55" i="15"/>
  <c r="V55" i="15" s="1"/>
  <c r="T54" i="15"/>
  <c r="V54" i="15" s="1"/>
  <c r="U53" i="15"/>
  <c r="T53" i="15"/>
  <c r="V53" i="15" s="1"/>
  <c r="T52" i="15"/>
  <c r="V52" i="15" s="1"/>
  <c r="U51" i="15"/>
  <c r="T51" i="15"/>
  <c r="V51" i="15" s="1"/>
  <c r="T50" i="15"/>
  <c r="V50" i="15" s="1"/>
  <c r="U49" i="15"/>
  <c r="T49" i="15"/>
  <c r="V49" i="15" s="1"/>
  <c r="T48" i="15"/>
  <c r="V48" i="15" s="1"/>
  <c r="U47" i="15"/>
  <c r="T47" i="15"/>
  <c r="V47" i="15" s="1"/>
  <c r="T46" i="15"/>
  <c r="V46" i="15" s="1"/>
  <c r="U45" i="15"/>
  <c r="T45" i="15"/>
  <c r="V45" i="15" s="1"/>
  <c r="T44" i="15"/>
  <c r="V44" i="15" s="1"/>
  <c r="U43" i="15"/>
  <c r="T43" i="15"/>
  <c r="V43" i="15" s="1"/>
  <c r="T42" i="15"/>
  <c r="V42" i="15" s="1"/>
  <c r="U41" i="15"/>
  <c r="T41" i="15"/>
  <c r="V41" i="15" s="1"/>
  <c r="T40" i="15"/>
  <c r="V40" i="15" s="1"/>
  <c r="U39" i="15"/>
  <c r="T39" i="15"/>
  <c r="V39" i="15" s="1"/>
  <c r="T38" i="15"/>
  <c r="V38" i="15" s="1"/>
  <c r="U37" i="15"/>
  <c r="T37" i="15"/>
  <c r="V37" i="15" s="1"/>
  <c r="T36" i="15"/>
  <c r="V36" i="15" s="1"/>
  <c r="U35" i="15"/>
  <c r="U67" i="15" s="1"/>
  <c r="T35" i="15"/>
  <c r="V35" i="15" s="1"/>
  <c r="U34" i="15"/>
  <c r="T34" i="15"/>
  <c r="V34" i="15" s="1"/>
  <c r="T33" i="15"/>
  <c r="W33" i="15" s="1"/>
  <c r="T32" i="15"/>
  <c r="W32" i="15" s="1"/>
  <c r="T31" i="15"/>
  <c r="W31" i="15" s="1"/>
  <c r="T30" i="15"/>
  <c r="W30" i="15" s="1"/>
  <c r="T29" i="15"/>
  <c r="W29" i="15" s="1"/>
  <c r="T28" i="15"/>
  <c r="W28" i="15" s="1"/>
  <c r="T27" i="15"/>
  <c r="W27" i="15" s="1"/>
  <c r="T26" i="15"/>
  <c r="W26" i="15" s="1"/>
  <c r="T25" i="15"/>
  <c r="W25" i="15" s="1"/>
  <c r="T24" i="15"/>
  <c r="W24" i="15" s="1"/>
  <c r="T23" i="15"/>
  <c r="W23" i="15" s="1"/>
  <c r="T22" i="15"/>
  <c r="W22" i="15" s="1"/>
  <c r="T21" i="15"/>
  <c r="W21" i="15" s="1"/>
  <c r="T20" i="15"/>
  <c r="W20" i="15" s="1"/>
  <c r="T19" i="15"/>
  <c r="W19" i="15" s="1"/>
  <c r="T18" i="15"/>
  <c r="W18" i="15" s="1"/>
  <c r="T17" i="15"/>
  <c r="W17" i="15" s="1"/>
  <c r="T16" i="15"/>
  <c r="W16" i="15" s="1"/>
  <c r="T15" i="15"/>
  <c r="W15" i="15" s="1"/>
  <c r="T14" i="15"/>
  <c r="W14" i="15" s="1"/>
  <c r="T13" i="15"/>
  <c r="W13" i="15" s="1"/>
  <c r="T12" i="15"/>
  <c r="W12" i="15" s="1"/>
  <c r="T11" i="15"/>
  <c r="W11" i="15" s="1"/>
  <c r="T10" i="15"/>
  <c r="W10" i="15" s="1"/>
  <c r="T9" i="15"/>
  <c r="W9" i="15" s="1"/>
  <c r="T8" i="15"/>
  <c r="W8" i="15" s="1"/>
  <c r="T7" i="15"/>
  <c r="W7" i="15" s="1"/>
  <c r="T6" i="15"/>
  <c r="W6" i="15" s="1"/>
  <c r="T121" i="14"/>
  <c r="W121" i="14" s="1"/>
  <c r="T120" i="14"/>
  <c r="W120" i="14" s="1"/>
  <c r="T119" i="14"/>
  <c r="W119" i="14" s="1"/>
  <c r="T118" i="14"/>
  <c r="V118" i="14" s="1"/>
  <c r="T117" i="14"/>
  <c r="V117" i="14" s="1"/>
  <c r="T116" i="14"/>
  <c r="V116" i="14" s="1"/>
  <c r="T115" i="14"/>
  <c r="V115" i="14" s="1"/>
  <c r="T114" i="14"/>
  <c r="V114" i="14" s="1"/>
  <c r="T113" i="14"/>
  <c r="V113" i="14" s="1"/>
  <c r="T112" i="14"/>
  <c r="V112" i="14" s="1"/>
  <c r="T111" i="14"/>
  <c r="V111" i="14" s="1"/>
  <c r="T110" i="14"/>
  <c r="V110" i="14" s="1"/>
  <c r="T109" i="14"/>
  <c r="V109" i="14" s="1"/>
  <c r="T108" i="14"/>
  <c r="V108" i="14" s="1"/>
  <c r="T107" i="14"/>
  <c r="V107" i="14" s="1"/>
  <c r="T106" i="14"/>
  <c r="V106" i="14" s="1"/>
  <c r="T105" i="14"/>
  <c r="V105" i="14" s="1"/>
  <c r="T104" i="14"/>
  <c r="V104" i="14" s="1"/>
  <c r="T103" i="14"/>
  <c r="V103" i="14" s="1"/>
  <c r="T102" i="14"/>
  <c r="V102" i="14" s="1"/>
  <c r="T101" i="14"/>
  <c r="V101" i="14" s="1"/>
  <c r="T100" i="14"/>
  <c r="V100" i="14" s="1"/>
  <c r="T99" i="14"/>
  <c r="V99" i="14" s="1"/>
  <c r="T98" i="14"/>
  <c r="V98" i="14" s="1"/>
  <c r="T97" i="14"/>
  <c r="V97" i="14" s="1"/>
  <c r="T96" i="14"/>
  <c r="V96" i="14" s="1"/>
  <c r="T95" i="14"/>
  <c r="V95" i="14" s="1"/>
  <c r="T94" i="14"/>
  <c r="V94" i="14" s="1"/>
  <c r="T93" i="14"/>
  <c r="V93" i="14" s="1"/>
  <c r="T92" i="14"/>
  <c r="T91" i="14"/>
  <c r="T90" i="14"/>
  <c r="T89" i="14"/>
  <c r="T88" i="14"/>
  <c r="T87" i="14"/>
  <c r="T86" i="14"/>
  <c r="T85" i="14"/>
  <c r="T84" i="14"/>
  <c r="T83" i="14"/>
  <c r="T82" i="14"/>
  <c r="T81" i="14"/>
  <c r="T80" i="14"/>
  <c r="T79" i="14"/>
  <c r="W79" i="14" s="1"/>
  <c r="T78" i="14"/>
  <c r="V78" i="14" s="1"/>
  <c r="T77" i="14"/>
  <c r="V77" i="14" s="1"/>
  <c r="U76" i="14"/>
  <c r="T76" i="14"/>
  <c r="V76" i="14" s="1"/>
  <c r="T75" i="14"/>
  <c r="V75" i="14" s="1"/>
  <c r="U74" i="14"/>
  <c r="T74" i="14"/>
  <c r="V74" i="14" s="1"/>
  <c r="T73" i="14"/>
  <c r="V73" i="14" s="1"/>
  <c r="U72" i="14"/>
  <c r="T72" i="14"/>
  <c r="V72" i="14" s="1"/>
  <c r="T71" i="14"/>
  <c r="V71" i="14" s="1"/>
  <c r="U70" i="14"/>
  <c r="T70" i="14"/>
  <c r="V70" i="14" s="1"/>
  <c r="T69" i="14"/>
  <c r="V69" i="14" s="1"/>
  <c r="U68" i="14"/>
  <c r="T68" i="14"/>
  <c r="V68" i="14" s="1"/>
  <c r="T67" i="14"/>
  <c r="V67" i="14" s="1"/>
  <c r="T66" i="14"/>
  <c r="V66" i="14" s="1"/>
  <c r="U65" i="14"/>
  <c r="T65" i="14"/>
  <c r="V65" i="14" s="1"/>
  <c r="T64" i="14"/>
  <c r="V64" i="14" s="1"/>
  <c r="U63" i="14"/>
  <c r="T63" i="14"/>
  <c r="V63" i="14" s="1"/>
  <c r="T62" i="14"/>
  <c r="V62" i="14" s="1"/>
  <c r="U61" i="14"/>
  <c r="T61" i="14"/>
  <c r="V61" i="14" s="1"/>
  <c r="T60" i="14"/>
  <c r="V60" i="14" s="1"/>
  <c r="U59" i="14"/>
  <c r="T59" i="14"/>
  <c r="V59" i="14" s="1"/>
  <c r="T58" i="14"/>
  <c r="V58" i="14" s="1"/>
  <c r="U57" i="14"/>
  <c r="T57" i="14"/>
  <c r="V57" i="14" s="1"/>
  <c r="T56" i="14"/>
  <c r="V56" i="14" s="1"/>
  <c r="T55" i="14"/>
  <c r="V55" i="14" s="1"/>
  <c r="T54" i="14"/>
  <c r="V54" i="14" s="1"/>
  <c r="U53" i="14"/>
  <c r="T53" i="14"/>
  <c r="V53" i="14" s="1"/>
  <c r="T52" i="14"/>
  <c r="V52" i="14" s="1"/>
  <c r="U51" i="14"/>
  <c r="T51" i="14"/>
  <c r="V51" i="14" s="1"/>
  <c r="T50" i="14"/>
  <c r="V50" i="14" s="1"/>
  <c r="U49" i="14"/>
  <c r="T49" i="14"/>
  <c r="V49" i="14" s="1"/>
  <c r="T48" i="14"/>
  <c r="V48" i="14" s="1"/>
  <c r="U47" i="14"/>
  <c r="T47" i="14"/>
  <c r="V47" i="14" s="1"/>
  <c r="T46" i="14"/>
  <c r="V46" i="14" s="1"/>
  <c r="U45" i="14"/>
  <c r="T45" i="14"/>
  <c r="V45" i="14" s="1"/>
  <c r="T44" i="14"/>
  <c r="V44" i="14" s="1"/>
  <c r="U43" i="14"/>
  <c r="T43" i="14"/>
  <c r="V43" i="14" s="1"/>
  <c r="T42" i="14"/>
  <c r="V42" i="14" s="1"/>
  <c r="U41" i="14"/>
  <c r="T41" i="14"/>
  <c r="V41" i="14" s="1"/>
  <c r="T40" i="14"/>
  <c r="V40" i="14" s="1"/>
  <c r="U39" i="14"/>
  <c r="T39" i="14"/>
  <c r="V39" i="14" s="1"/>
  <c r="T38" i="14"/>
  <c r="V38" i="14" s="1"/>
  <c r="U37" i="14"/>
  <c r="T37" i="14"/>
  <c r="V37" i="14" s="1"/>
  <c r="T36" i="14"/>
  <c r="V36" i="14" s="1"/>
  <c r="U35" i="14"/>
  <c r="U67" i="14" s="1"/>
  <c r="T35" i="14"/>
  <c r="V35" i="14" s="1"/>
  <c r="T34" i="14"/>
  <c r="V34" i="14" s="1"/>
  <c r="T33" i="14"/>
  <c r="V33" i="14" s="1"/>
  <c r="T32" i="14"/>
  <c r="V32" i="14" s="1"/>
  <c r="T31" i="14"/>
  <c r="V31" i="14" s="1"/>
  <c r="T30" i="14"/>
  <c r="V30" i="14" s="1"/>
  <c r="T29" i="14"/>
  <c r="V29" i="14" s="1"/>
  <c r="T28" i="14"/>
  <c r="V28" i="14" s="1"/>
  <c r="T27" i="14"/>
  <c r="V27" i="14" s="1"/>
  <c r="T26" i="14"/>
  <c r="V26" i="14" s="1"/>
  <c r="T25" i="14"/>
  <c r="V25" i="14" s="1"/>
  <c r="T24" i="14"/>
  <c r="V24" i="14" s="1"/>
  <c r="T23" i="14"/>
  <c r="V23" i="14" s="1"/>
  <c r="T22" i="14"/>
  <c r="V22" i="14" s="1"/>
  <c r="T21" i="14"/>
  <c r="V21" i="14" s="1"/>
  <c r="T20" i="14"/>
  <c r="V20" i="14" s="1"/>
  <c r="T19" i="14"/>
  <c r="V19" i="14" s="1"/>
  <c r="T18" i="14"/>
  <c r="V18" i="14" s="1"/>
  <c r="T17" i="14"/>
  <c r="V17" i="14" s="1"/>
  <c r="T16" i="14"/>
  <c r="V16" i="14" s="1"/>
  <c r="T15" i="14"/>
  <c r="V15" i="14" s="1"/>
  <c r="T14" i="14"/>
  <c r="V14" i="14" s="1"/>
  <c r="T13" i="14"/>
  <c r="V13" i="14" s="1"/>
  <c r="T12" i="14"/>
  <c r="V12" i="14" s="1"/>
  <c r="T11" i="14"/>
  <c r="V11" i="14" s="1"/>
  <c r="T10" i="14"/>
  <c r="V10" i="14" s="1"/>
  <c r="T9" i="14"/>
  <c r="V9" i="14" s="1"/>
  <c r="T8" i="14"/>
  <c r="V8" i="14" s="1"/>
  <c r="T7" i="14"/>
  <c r="V7" i="14" s="1"/>
  <c r="T6" i="14"/>
  <c r="V6" i="14" s="1"/>
  <c r="T121" i="13"/>
  <c r="W121" i="13" s="1"/>
  <c r="T120" i="13"/>
  <c r="W120" i="13" s="1"/>
  <c r="T119" i="13"/>
  <c r="W119" i="13" s="1"/>
  <c r="T118" i="13"/>
  <c r="V118" i="13" s="1"/>
  <c r="T117" i="13"/>
  <c r="V117" i="13" s="1"/>
  <c r="T116" i="13"/>
  <c r="V116" i="13" s="1"/>
  <c r="T115" i="13"/>
  <c r="V115" i="13" s="1"/>
  <c r="T114" i="13"/>
  <c r="V114" i="13" s="1"/>
  <c r="T113" i="13"/>
  <c r="V113" i="13" s="1"/>
  <c r="T112" i="13"/>
  <c r="V112" i="13" s="1"/>
  <c r="T111" i="13"/>
  <c r="V111" i="13" s="1"/>
  <c r="T110" i="13"/>
  <c r="V110" i="13" s="1"/>
  <c r="T109" i="13"/>
  <c r="V109" i="13" s="1"/>
  <c r="T108" i="13"/>
  <c r="V108" i="13" s="1"/>
  <c r="T107" i="13"/>
  <c r="V107" i="13" s="1"/>
  <c r="T106" i="13"/>
  <c r="V106" i="13" s="1"/>
  <c r="T105" i="13"/>
  <c r="V105" i="13" s="1"/>
  <c r="T104" i="13"/>
  <c r="V104" i="13" s="1"/>
  <c r="T103" i="13"/>
  <c r="V103" i="13" s="1"/>
  <c r="T102" i="13"/>
  <c r="V102" i="13" s="1"/>
  <c r="T101" i="13"/>
  <c r="V101" i="13" s="1"/>
  <c r="T100" i="13"/>
  <c r="V100" i="13" s="1"/>
  <c r="T99" i="13"/>
  <c r="V99" i="13" s="1"/>
  <c r="T98" i="13"/>
  <c r="V98" i="13" s="1"/>
  <c r="T97" i="13"/>
  <c r="V97" i="13" s="1"/>
  <c r="T96" i="13"/>
  <c r="V96" i="13" s="1"/>
  <c r="T95" i="13"/>
  <c r="V95" i="13" s="1"/>
  <c r="T94" i="13"/>
  <c r="V94" i="13" s="1"/>
  <c r="T93" i="13"/>
  <c r="V93" i="13" s="1"/>
  <c r="T92" i="13"/>
  <c r="T91" i="13"/>
  <c r="T90" i="13"/>
  <c r="T89" i="13"/>
  <c r="T88" i="13"/>
  <c r="T87" i="13"/>
  <c r="T86" i="13"/>
  <c r="T85" i="13"/>
  <c r="T84" i="13"/>
  <c r="T83" i="13"/>
  <c r="T82" i="13"/>
  <c r="T81" i="13"/>
  <c r="T80" i="13"/>
  <c r="T79" i="13"/>
  <c r="W79" i="13" s="1"/>
  <c r="T78" i="13"/>
  <c r="V78" i="13" s="1"/>
  <c r="T77" i="13"/>
  <c r="V77" i="13" s="1"/>
  <c r="T76" i="13"/>
  <c r="V76" i="13" s="1"/>
  <c r="T75" i="13"/>
  <c r="V75" i="13" s="1"/>
  <c r="T74" i="13"/>
  <c r="V74" i="13" s="1"/>
  <c r="T73" i="13"/>
  <c r="V73" i="13" s="1"/>
  <c r="U72" i="13"/>
  <c r="T72" i="13"/>
  <c r="V72" i="13" s="1"/>
  <c r="T71" i="13"/>
  <c r="V71" i="13" s="1"/>
  <c r="U70" i="13"/>
  <c r="T70" i="13"/>
  <c r="V70" i="13" s="1"/>
  <c r="T69" i="13"/>
  <c r="V69" i="13" s="1"/>
  <c r="U68" i="13"/>
  <c r="T68" i="13"/>
  <c r="V68" i="13" s="1"/>
  <c r="W67" i="13"/>
  <c r="T67" i="13"/>
  <c r="V67" i="13" s="1"/>
  <c r="T66" i="13"/>
  <c r="V66" i="13" s="1"/>
  <c r="U65" i="13"/>
  <c r="T65" i="13"/>
  <c r="V65" i="13" s="1"/>
  <c r="T64" i="13"/>
  <c r="V64" i="13" s="1"/>
  <c r="U63" i="13"/>
  <c r="T63" i="13"/>
  <c r="V63" i="13" s="1"/>
  <c r="T62" i="13"/>
  <c r="V62" i="13" s="1"/>
  <c r="U61" i="13"/>
  <c r="T61" i="13"/>
  <c r="V61" i="13" s="1"/>
  <c r="T60" i="13"/>
  <c r="V60" i="13" s="1"/>
  <c r="U59" i="13"/>
  <c r="T59" i="13"/>
  <c r="V59" i="13" s="1"/>
  <c r="T58" i="13"/>
  <c r="V58" i="13" s="1"/>
  <c r="U57" i="13"/>
  <c r="T57" i="13"/>
  <c r="V57" i="13" s="1"/>
  <c r="T56" i="13"/>
  <c r="V56" i="13" s="1"/>
  <c r="T55" i="13"/>
  <c r="V55" i="13" s="1"/>
  <c r="T54" i="13"/>
  <c r="V54" i="13" s="1"/>
  <c r="U53" i="13"/>
  <c r="T53" i="13"/>
  <c r="V53" i="13" s="1"/>
  <c r="T52" i="13"/>
  <c r="V52" i="13" s="1"/>
  <c r="U51" i="13"/>
  <c r="T51" i="13"/>
  <c r="V51" i="13" s="1"/>
  <c r="T50" i="13"/>
  <c r="V50" i="13" s="1"/>
  <c r="U49" i="13"/>
  <c r="T49" i="13"/>
  <c r="V49" i="13" s="1"/>
  <c r="T48" i="13"/>
  <c r="V48" i="13" s="1"/>
  <c r="U47" i="13"/>
  <c r="T47" i="13"/>
  <c r="V47" i="13" s="1"/>
  <c r="T46" i="13"/>
  <c r="V46" i="13" s="1"/>
  <c r="U45" i="13"/>
  <c r="T45" i="13"/>
  <c r="V45" i="13" s="1"/>
  <c r="T44" i="13"/>
  <c r="V44" i="13" s="1"/>
  <c r="U43" i="13"/>
  <c r="T43" i="13"/>
  <c r="V43" i="13" s="1"/>
  <c r="T42" i="13"/>
  <c r="V42" i="13" s="1"/>
  <c r="U41" i="13"/>
  <c r="T41" i="13"/>
  <c r="V41" i="13" s="1"/>
  <c r="T40" i="13"/>
  <c r="V40" i="13" s="1"/>
  <c r="U39" i="13"/>
  <c r="T39" i="13"/>
  <c r="V39" i="13" s="1"/>
  <c r="T38" i="13"/>
  <c r="V38" i="13" s="1"/>
  <c r="U37" i="13"/>
  <c r="T37" i="13"/>
  <c r="V37" i="13" s="1"/>
  <c r="T36" i="13"/>
  <c r="V36" i="13" s="1"/>
  <c r="U35" i="13"/>
  <c r="U67" i="13" s="1"/>
  <c r="T35" i="13"/>
  <c r="V35" i="13" s="1"/>
  <c r="T34" i="13"/>
  <c r="V34" i="13" s="1"/>
  <c r="T33" i="13"/>
  <c r="W33" i="13" s="1"/>
  <c r="T32" i="13"/>
  <c r="W32" i="13" s="1"/>
  <c r="T31" i="13"/>
  <c r="W31" i="13" s="1"/>
  <c r="T30" i="13"/>
  <c r="W30" i="13" s="1"/>
  <c r="T29" i="13"/>
  <c r="W29" i="13" s="1"/>
  <c r="T28" i="13"/>
  <c r="W28" i="13" s="1"/>
  <c r="T27" i="13"/>
  <c r="W27" i="13" s="1"/>
  <c r="T26" i="13"/>
  <c r="W26" i="13" s="1"/>
  <c r="T25" i="13"/>
  <c r="W25" i="13" s="1"/>
  <c r="T24" i="13"/>
  <c r="W24" i="13" s="1"/>
  <c r="T23" i="13"/>
  <c r="W23" i="13" s="1"/>
  <c r="T22" i="13"/>
  <c r="W22" i="13" s="1"/>
  <c r="T21" i="13"/>
  <c r="W21" i="13" s="1"/>
  <c r="T20" i="13"/>
  <c r="W20" i="13" s="1"/>
  <c r="T19" i="13"/>
  <c r="W19" i="13" s="1"/>
  <c r="T18" i="13"/>
  <c r="W18" i="13" s="1"/>
  <c r="T17" i="13"/>
  <c r="W17" i="13" s="1"/>
  <c r="T16" i="13"/>
  <c r="W16" i="13" s="1"/>
  <c r="T15" i="13"/>
  <c r="W15" i="13" s="1"/>
  <c r="T14" i="13"/>
  <c r="W14" i="13" s="1"/>
  <c r="T13" i="13"/>
  <c r="W13" i="13" s="1"/>
  <c r="T12" i="13"/>
  <c r="W12" i="13" s="1"/>
  <c r="T11" i="13"/>
  <c r="W11" i="13" s="1"/>
  <c r="T10" i="13"/>
  <c r="W10" i="13" s="1"/>
  <c r="T9" i="13"/>
  <c r="W9" i="13" s="1"/>
  <c r="T8" i="13"/>
  <c r="W8" i="13" s="1"/>
  <c r="T7" i="13"/>
  <c r="W7" i="13" s="1"/>
  <c r="T6" i="13"/>
  <c r="W6" i="13" s="1"/>
  <c r="T121" i="12"/>
  <c r="W121" i="12" s="1"/>
  <c r="T120" i="12"/>
  <c r="W120" i="12" s="1"/>
  <c r="T119" i="12"/>
  <c r="W119" i="12" s="1"/>
  <c r="T118" i="12"/>
  <c r="V118" i="12" s="1"/>
  <c r="T117" i="12"/>
  <c r="V117" i="12" s="1"/>
  <c r="T116" i="12"/>
  <c r="V116" i="12" s="1"/>
  <c r="T115" i="12"/>
  <c r="V115" i="12" s="1"/>
  <c r="T114" i="12"/>
  <c r="V114" i="12" s="1"/>
  <c r="T113" i="12"/>
  <c r="V113" i="12" s="1"/>
  <c r="T112" i="12"/>
  <c r="V112" i="12" s="1"/>
  <c r="T111" i="12"/>
  <c r="V111" i="12" s="1"/>
  <c r="T110" i="12"/>
  <c r="V110" i="12" s="1"/>
  <c r="T109" i="12"/>
  <c r="V109" i="12" s="1"/>
  <c r="T108" i="12"/>
  <c r="V108" i="12" s="1"/>
  <c r="T107" i="12"/>
  <c r="V107" i="12" s="1"/>
  <c r="T106" i="12"/>
  <c r="V106" i="12" s="1"/>
  <c r="T105" i="12"/>
  <c r="V105" i="12" s="1"/>
  <c r="T104" i="12"/>
  <c r="V104" i="12" s="1"/>
  <c r="T103" i="12"/>
  <c r="V103" i="12" s="1"/>
  <c r="T102" i="12"/>
  <c r="V102" i="12" s="1"/>
  <c r="T101" i="12"/>
  <c r="V101" i="12" s="1"/>
  <c r="T100" i="12"/>
  <c r="V100" i="12" s="1"/>
  <c r="T99" i="12"/>
  <c r="V99" i="12" s="1"/>
  <c r="T98" i="12"/>
  <c r="V98" i="12" s="1"/>
  <c r="T97" i="12"/>
  <c r="V97" i="12" s="1"/>
  <c r="T96" i="12"/>
  <c r="V96" i="12" s="1"/>
  <c r="T95" i="12"/>
  <c r="V95" i="12" s="1"/>
  <c r="T94" i="12"/>
  <c r="V94" i="12" s="1"/>
  <c r="T93" i="12"/>
  <c r="V93" i="12" s="1"/>
  <c r="T92" i="12"/>
  <c r="T91" i="12"/>
  <c r="T90" i="12"/>
  <c r="T89" i="12"/>
  <c r="T88" i="12"/>
  <c r="T87" i="12"/>
  <c r="T86" i="12"/>
  <c r="T85" i="12"/>
  <c r="T84" i="12"/>
  <c r="T83" i="12"/>
  <c r="T82" i="12"/>
  <c r="T81" i="12"/>
  <c r="T80" i="12"/>
  <c r="T79" i="12"/>
  <c r="W79" i="12" s="1"/>
  <c r="T78" i="12"/>
  <c r="V78" i="12" s="1"/>
  <c r="T77" i="12"/>
  <c r="V77" i="12" s="1"/>
  <c r="T76" i="12"/>
  <c r="V76" i="12" s="1"/>
  <c r="T75" i="12"/>
  <c r="V75" i="12" s="1"/>
  <c r="T74" i="12"/>
  <c r="V74" i="12" s="1"/>
  <c r="T73" i="12"/>
  <c r="V73" i="12" s="1"/>
  <c r="T72" i="12"/>
  <c r="V72" i="12" s="1"/>
  <c r="T71" i="12"/>
  <c r="V71" i="12" s="1"/>
  <c r="T70" i="12"/>
  <c r="V70" i="12" s="1"/>
  <c r="U69" i="12"/>
  <c r="T69" i="12"/>
  <c r="V69" i="12" s="1"/>
  <c r="T68" i="12"/>
  <c r="V68" i="12" s="1"/>
  <c r="T67" i="12"/>
  <c r="V67" i="12" s="1"/>
  <c r="U66" i="12"/>
  <c r="T66" i="12"/>
  <c r="V66" i="12" s="1"/>
  <c r="T65" i="12"/>
  <c r="V65" i="12" s="1"/>
  <c r="U64" i="12"/>
  <c r="T64" i="12"/>
  <c r="V64" i="12" s="1"/>
  <c r="T63" i="12"/>
  <c r="V63" i="12" s="1"/>
  <c r="U62" i="12"/>
  <c r="T62" i="12"/>
  <c r="V62" i="12" s="1"/>
  <c r="T61" i="12"/>
  <c r="V61" i="12" s="1"/>
  <c r="U60" i="12"/>
  <c r="T60" i="12"/>
  <c r="V60" i="12" s="1"/>
  <c r="T59" i="12"/>
  <c r="V59" i="12" s="1"/>
  <c r="U58" i="12"/>
  <c r="T58" i="12"/>
  <c r="V58" i="12" s="1"/>
  <c r="T57" i="12"/>
  <c r="V57" i="12" s="1"/>
  <c r="T56" i="12"/>
  <c r="V56" i="12" s="1"/>
  <c r="U55" i="12"/>
  <c r="T55" i="12"/>
  <c r="V55" i="12" s="1"/>
  <c r="W54" i="12"/>
  <c r="T54" i="12"/>
  <c r="V54" i="12" s="1"/>
  <c r="T53" i="12"/>
  <c r="V53" i="12" s="1"/>
  <c r="U52" i="12"/>
  <c r="T52" i="12"/>
  <c r="V52" i="12" s="1"/>
  <c r="T51" i="12"/>
  <c r="V51" i="12" s="1"/>
  <c r="U50" i="12"/>
  <c r="T50" i="12"/>
  <c r="V50" i="12" s="1"/>
  <c r="T49" i="12"/>
  <c r="V49" i="12" s="1"/>
  <c r="U48" i="12"/>
  <c r="T48" i="12"/>
  <c r="V48" i="12" s="1"/>
  <c r="T47" i="12"/>
  <c r="V47" i="12" s="1"/>
  <c r="U46" i="12"/>
  <c r="T46" i="12"/>
  <c r="V46" i="12" s="1"/>
  <c r="T45" i="12"/>
  <c r="V45" i="12" s="1"/>
  <c r="U44" i="12"/>
  <c r="T44" i="12"/>
  <c r="V44" i="12" s="1"/>
  <c r="T43" i="12"/>
  <c r="V43" i="12" s="1"/>
  <c r="U42" i="12"/>
  <c r="T42" i="12"/>
  <c r="V42" i="12" s="1"/>
  <c r="T41" i="12"/>
  <c r="V41" i="12" s="1"/>
  <c r="U40" i="12"/>
  <c r="T40" i="12"/>
  <c r="V40" i="12" s="1"/>
  <c r="T39" i="12"/>
  <c r="V39" i="12" s="1"/>
  <c r="U38" i="12"/>
  <c r="T38" i="12"/>
  <c r="V38" i="12" s="1"/>
  <c r="T37" i="12"/>
  <c r="V37" i="12" s="1"/>
  <c r="U36" i="12"/>
  <c r="T36" i="12"/>
  <c r="V36" i="12" s="1"/>
  <c r="T35" i="12"/>
  <c r="V35" i="12" s="1"/>
  <c r="T34" i="12"/>
  <c r="V34" i="12" s="1"/>
  <c r="T33" i="12"/>
  <c r="W33" i="12" s="1"/>
  <c r="T32" i="12"/>
  <c r="W32" i="12" s="1"/>
  <c r="T31" i="12"/>
  <c r="W31" i="12" s="1"/>
  <c r="T30" i="12"/>
  <c r="W30" i="12" s="1"/>
  <c r="T29" i="12"/>
  <c r="W29" i="12" s="1"/>
  <c r="T28" i="12"/>
  <c r="W28" i="12" s="1"/>
  <c r="T27" i="12"/>
  <c r="W27" i="12" s="1"/>
  <c r="T26" i="12"/>
  <c r="W26" i="12" s="1"/>
  <c r="T25" i="12"/>
  <c r="W25" i="12" s="1"/>
  <c r="T24" i="12"/>
  <c r="W24" i="12" s="1"/>
  <c r="T23" i="12"/>
  <c r="W23" i="12" s="1"/>
  <c r="T22" i="12"/>
  <c r="W22" i="12" s="1"/>
  <c r="T21" i="12"/>
  <c r="W21" i="12" s="1"/>
  <c r="T20" i="12"/>
  <c r="W20" i="12" s="1"/>
  <c r="T19" i="12"/>
  <c r="W19" i="12" s="1"/>
  <c r="T18" i="12"/>
  <c r="W18" i="12" s="1"/>
  <c r="T17" i="12"/>
  <c r="W17" i="12" s="1"/>
  <c r="T16" i="12"/>
  <c r="W16" i="12" s="1"/>
  <c r="T15" i="12"/>
  <c r="W15" i="12" s="1"/>
  <c r="T14" i="12"/>
  <c r="W14" i="12" s="1"/>
  <c r="T13" i="12"/>
  <c r="W13" i="12" s="1"/>
  <c r="T12" i="12"/>
  <c r="W12" i="12" s="1"/>
  <c r="T11" i="12"/>
  <c r="W11" i="12" s="1"/>
  <c r="T10" i="12"/>
  <c r="W10" i="12" s="1"/>
  <c r="T9" i="12"/>
  <c r="W9" i="12" s="1"/>
  <c r="T8" i="12"/>
  <c r="W8" i="12" s="1"/>
  <c r="T7" i="12"/>
  <c r="W7" i="12" s="1"/>
  <c r="T6" i="12"/>
  <c r="W6" i="12" s="1"/>
  <c r="T121" i="11"/>
  <c r="W121" i="11" s="1"/>
  <c r="T120" i="11"/>
  <c r="W120" i="11" s="1"/>
  <c r="T119" i="11"/>
  <c r="W119" i="11" s="1"/>
  <c r="T118" i="11"/>
  <c r="V118" i="11" s="1"/>
  <c r="T117" i="11"/>
  <c r="V117" i="11" s="1"/>
  <c r="T116" i="11"/>
  <c r="V116" i="11" s="1"/>
  <c r="T115" i="11"/>
  <c r="V115" i="11" s="1"/>
  <c r="T114" i="11"/>
  <c r="V114" i="11" s="1"/>
  <c r="T113" i="11"/>
  <c r="V113" i="11" s="1"/>
  <c r="T112" i="11"/>
  <c r="V112" i="11" s="1"/>
  <c r="T111" i="11"/>
  <c r="V111" i="11" s="1"/>
  <c r="T110" i="11"/>
  <c r="V110" i="11" s="1"/>
  <c r="T109" i="11"/>
  <c r="V109" i="11" s="1"/>
  <c r="T108" i="11"/>
  <c r="V108" i="11" s="1"/>
  <c r="T107" i="11"/>
  <c r="V107" i="11" s="1"/>
  <c r="T106" i="11"/>
  <c r="V106" i="11" s="1"/>
  <c r="T105" i="11"/>
  <c r="V105" i="11" s="1"/>
  <c r="T104" i="11"/>
  <c r="V104" i="11" s="1"/>
  <c r="T103" i="11"/>
  <c r="V103" i="11" s="1"/>
  <c r="T102" i="11"/>
  <c r="V102" i="11" s="1"/>
  <c r="T101" i="11"/>
  <c r="V101" i="11" s="1"/>
  <c r="T100" i="11"/>
  <c r="V100" i="11" s="1"/>
  <c r="T99" i="11"/>
  <c r="V99" i="11" s="1"/>
  <c r="T98" i="11"/>
  <c r="V98" i="11" s="1"/>
  <c r="T97" i="11"/>
  <c r="V97" i="11" s="1"/>
  <c r="T96" i="11"/>
  <c r="V96" i="11" s="1"/>
  <c r="T95" i="11"/>
  <c r="V95" i="11" s="1"/>
  <c r="T94" i="11"/>
  <c r="V94" i="11" s="1"/>
  <c r="T93" i="11"/>
  <c r="T92" i="11"/>
  <c r="T91" i="11"/>
  <c r="T90" i="11"/>
  <c r="T89" i="11"/>
  <c r="T88" i="11"/>
  <c r="T87" i="11"/>
  <c r="T86" i="11"/>
  <c r="T85" i="11"/>
  <c r="T84" i="11"/>
  <c r="T83" i="11"/>
  <c r="T82" i="11"/>
  <c r="T81" i="11"/>
  <c r="T80" i="11"/>
  <c r="T79" i="11"/>
  <c r="W79" i="11" s="1"/>
  <c r="T78" i="11"/>
  <c r="V78" i="11" s="1"/>
  <c r="T77" i="11"/>
  <c r="V77" i="11" s="1"/>
  <c r="U76" i="11"/>
  <c r="T76" i="11"/>
  <c r="V76" i="11" s="1"/>
  <c r="T75" i="11"/>
  <c r="V75" i="11" s="1"/>
  <c r="U74" i="11"/>
  <c r="T74" i="11"/>
  <c r="V74" i="11" s="1"/>
  <c r="T73" i="11"/>
  <c r="V73" i="11" s="1"/>
  <c r="U72" i="11"/>
  <c r="T72" i="11"/>
  <c r="V72" i="11" s="1"/>
  <c r="T71" i="11"/>
  <c r="V71" i="11" s="1"/>
  <c r="U70" i="11"/>
  <c r="T70" i="11"/>
  <c r="V70" i="11" s="1"/>
  <c r="T69" i="11"/>
  <c r="V69" i="11" s="1"/>
  <c r="U68" i="11"/>
  <c r="T68" i="11"/>
  <c r="V68" i="11" s="1"/>
  <c r="W67" i="11"/>
  <c r="T67" i="11"/>
  <c r="V67" i="11" s="1"/>
  <c r="T66" i="11"/>
  <c r="V66" i="11" s="1"/>
  <c r="U65" i="11"/>
  <c r="T65" i="11"/>
  <c r="V65" i="11" s="1"/>
  <c r="T64" i="11"/>
  <c r="V64" i="11" s="1"/>
  <c r="U63" i="11"/>
  <c r="T63" i="11"/>
  <c r="V63" i="11" s="1"/>
  <c r="T62" i="11"/>
  <c r="V62" i="11" s="1"/>
  <c r="U61" i="11"/>
  <c r="T61" i="11"/>
  <c r="V61" i="11" s="1"/>
  <c r="T60" i="11"/>
  <c r="V60" i="11" s="1"/>
  <c r="U59" i="11"/>
  <c r="T59" i="11"/>
  <c r="V59" i="11" s="1"/>
  <c r="T58" i="11"/>
  <c r="V58" i="11" s="1"/>
  <c r="U57" i="11"/>
  <c r="T57" i="11"/>
  <c r="V57" i="11" s="1"/>
  <c r="T56" i="11"/>
  <c r="V56" i="11" s="1"/>
  <c r="T55" i="11"/>
  <c r="V55" i="11" s="1"/>
  <c r="T54" i="11"/>
  <c r="V54" i="11" s="1"/>
  <c r="U53" i="11"/>
  <c r="T53" i="11"/>
  <c r="V53" i="11" s="1"/>
  <c r="T52" i="11"/>
  <c r="V52" i="11" s="1"/>
  <c r="U51" i="11"/>
  <c r="T51" i="11"/>
  <c r="V51" i="11" s="1"/>
  <c r="T50" i="11"/>
  <c r="V50" i="11" s="1"/>
  <c r="U49" i="11"/>
  <c r="T49" i="11"/>
  <c r="V49" i="11" s="1"/>
  <c r="T48" i="11"/>
  <c r="V48" i="11" s="1"/>
  <c r="U47" i="11"/>
  <c r="T47" i="11"/>
  <c r="V47" i="11" s="1"/>
  <c r="T46" i="11"/>
  <c r="V46" i="11" s="1"/>
  <c r="U45" i="11"/>
  <c r="T45" i="11"/>
  <c r="V45" i="11" s="1"/>
  <c r="T44" i="11"/>
  <c r="V44" i="11" s="1"/>
  <c r="U43" i="11"/>
  <c r="T43" i="11"/>
  <c r="V43" i="11" s="1"/>
  <c r="T42" i="11"/>
  <c r="V42" i="11" s="1"/>
  <c r="U41" i="11"/>
  <c r="T41" i="11"/>
  <c r="V41" i="11" s="1"/>
  <c r="T40" i="11"/>
  <c r="V40" i="11" s="1"/>
  <c r="U39" i="11"/>
  <c r="T39" i="11"/>
  <c r="V39" i="11" s="1"/>
  <c r="T38" i="11"/>
  <c r="V38" i="11" s="1"/>
  <c r="U37" i="11"/>
  <c r="T37" i="11"/>
  <c r="V37" i="11" s="1"/>
  <c r="T36" i="11"/>
  <c r="V36" i="11" s="1"/>
  <c r="U35" i="11"/>
  <c r="U67" i="11" s="1"/>
  <c r="T35" i="11"/>
  <c r="V35" i="11" s="1"/>
  <c r="U34" i="11"/>
  <c r="T34" i="11"/>
  <c r="V34" i="11" s="1"/>
  <c r="T33" i="11"/>
  <c r="V33" i="11" s="1"/>
  <c r="U32" i="11"/>
  <c r="T32" i="11"/>
  <c r="V32" i="11" s="1"/>
  <c r="T31" i="11"/>
  <c r="V31" i="11" s="1"/>
  <c r="U30" i="11"/>
  <c r="U56" i="11" s="1"/>
  <c r="T30" i="11"/>
  <c r="V30" i="11" s="1"/>
  <c r="T29" i="11"/>
  <c r="V29" i="11" s="1"/>
  <c r="U28" i="11"/>
  <c r="T28" i="11"/>
  <c r="V28" i="11" s="1"/>
  <c r="T27" i="11"/>
  <c r="V27" i="11" s="1"/>
  <c r="U26" i="11"/>
  <c r="T26" i="11"/>
  <c r="V26" i="11" s="1"/>
  <c r="T25" i="11"/>
  <c r="V25" i="11" s="1"/>
  <c r="U24" i="11"/>
  <c r="T24" i="11"/>
  <c r="V24" i="11" s="1"/>
  <c r="T23" i="11"/>
  <c r="V23" i="11" s="1"/>
  <c r="U22" i="11"/>
  <c r="T22" i="11"/>
  <c r="V22" i="11" s="1"/>
  <c r="T21" i="11"/>
  <c r="V21" i="11" s="1"/>
  <c r="U20" i="11"/>
  <c r="T20" i="11"/>
  <c r="V20" i="11" s="1"/>
  <c r="T19" i="11"/>
  <c r="V19" i="11" s="1"/>
  <c r="U18" i="11"/>
  <c r="T18" i="11"/>
  <c r="V18" i="11" s="1"/>
  <c r="T17" i="11"/>
  <c r="V17" i="11" s="1"/>
  <c r="U16" i="11"/>
  <c r="T16" i="11"/>
  <c r="V16" i="11" s="1"/>
  <c r="T15" i="11"/>
  <c r="V15" i="11" s="1"/>
  <c r="U14" i="11"/>
  <c r="T14" i="11"/>
  <c r="V14" i="11" s="1"/>
  <c r="T13" i="11"/>
  <c r="V13" i="11" s="1"/>
  <c r="U12" i="11"/>
  <c r="T12" i="11"/>
  <c r="V12" i="11" s="1"/>
  <c r="T11" i="11"/>
  <c r="V11" i="11" s="1"/>
  <c r="U10" i="11"/>
  <c r="T10" i="11"/>
  <c r="V10" i="11" s="1"/>
  <c r="T9" i="11"/>
  <c r="V9" i="11" s="1"/>
  <c r="U8" i="11"/>
  <c r="T8" i="11"/>
  <c r="V8" i="11" s="1"/>
  <c r="T7" i="11"/>
  <c r="V7" i="11" s="1"/>
  <c r="U6" i="11"/>
  <c r="T6" i="11"/>
  <c r="V6" i="11" s="1"/>
  <c r="T121" i="10"/>
  <c r="W121" i="10" s="1"/>
  <c r="T120" i="10"/>
  <c r="W120" i="10" s="1"/>
  <c r="T119" i="10"/>
  <c r="W119" i="10" s="1"/>
  <c r="T118" i="10"/>
  <c r="V118" i="10" s="1"/>
  <c r="T117" i="10"/>
  <c r="V117" i="10" s="1"/>
  <c r="T116" i="10"/>
  <c r="V116" i="10" s="1"/>
  <c r="T115" i="10"/>
  <c r="V115" i="10" s="1"/>
  <c r="T114" i="10"/>
  <c r="V114" i="10" s="1"/>
  <c r="T113" i="10"/>
  <c r="V113" i="10" s="1"/>
  <c r="T112" i="10"/>
  <c r="V112" i="10" s="1"/>
  <c r="T111" i="10"/>
  <c r="V111" i="10" s="1"/>
  <c r="T110" i="10"/>
  <c r="V110" i="10" s="1"/>
  <c r="T109" i="10"/>
  <c r="V109" i="10" s="1"/>
  <c r="T108" i="10"/>
  <c r="V108" i="10" s="1"/>
  <c r="T107" i="10"/>
  <c r="V107" i="10" s="1"/>
  <c r="T106" i="10"/>
  <c r="V106" i="10" s="1"/>
  <c r="T105" i="10"/>
  <c r="V105" i="10" s="1"/>
  <c r="T104" i="10"/>
  <c r="V104" i="10" s="1"/>
  <c r="T103" i="10"/>
  <c r="V103" i="10" s="1"/>
  <c r="T102" i="10"/>
  <c r="V102" i="10" s="1"/>
  <c r="T101" i="10"/>
  <c r="V101" i="10" s="1"/>
  <c r="T100" i="10"/>
  <c r="V100" i="10" s="1"/>
  <c r="T99" i="10"/>
  <c r="V99" i="10" s="1"/>
  <c r="T98" i="10"/>
  <c r="V98" i="10" s="1"/>
  <c r="T97" i="10"/>
  <c r="V97" i="10" s="1"/>
  <c r="T96" i="10"/>
  <c r="V96" i="10" s="1"/>
  <c r="T95" i="10"/>
  <c r="V95" i="10" s="1"/>
  <c r="T94" i="10"/>
  <c r="V94" i="10" s="1"/>
  <c r="T93" i="10"/>
  <c r="V93" i="10" s="1"/>
  <c r="T92" i="10"/>
  <c r="T91" i="10"/>
  <c r="T90" i="10"/>
  <c r="T89" i="10"/>
  <c r="T88" i="10"/>
  <c r="T87" i="10"/>
  <c r="T86" i="10"/>
  <c r="T85" i="10"/>
  <c r="T84" i="10"/>
  <c r="T83" i="10"/>
  <c r="T82" i="10"/>
  <c r="T81" i="10"/>
  <c r="T80" i="10"/>
  <c r="T79" i="10"/>
  <c r="W79" i="10" s="1"/>
  <c r="T78" i="10"/>
  <c r="V78" i="10" s="1"/>
  <c r="T77" i="10"/>
  <c r="V77" i="10" s="1"/>
  <c r="T76" i="10"/>
  <c r="V76" i="10" s="1"/>
  <c r="T75" i="10"/>
  <c r="V75" i="10" s="1"/>
  <c r="T74" i="10"/>
  <c r="V74" i="10" s="1"/>
  <c r="U73" i="10"/>
  <c r="T73" i="10"/>
  <c r="V73" i="10" s="1"/>
  <c r="T72" i="10"/>
  <c r="V72" i="10" s="1"/>
  <c r="U71" i="10"/>
  <c r="T71" i="10"/>
  <c r="V71" i="10" s="1"/>
  <c r="T70" i="10"/>
  <c r="V70" i="10" s="1"/>
  <c r="U69" i="10"/>
  <c r="T69" i="10"/>
  <c r="V69" i="10" s="1"/>
  <c r="T68" i="10"/>
  <c r="V68" i="10" s="1"/>
  <c r="T67" i="10"/>
  <c r="V67" i="10" s="1"/>
  <c r="U66" i="10"/>
  <c r="T66" i="10"/>
  <c r="V66" i="10" s="1"/>
  <c r="T65" i="10"/>
  <c r="V65" i="10" s="1"/>
  <c r="U64" i="10"/>
  <c r="T64" i="10"/>
  <c r="V64" i="10" s="1"/>
  <c r="T63" i="10"/>
  <c r="V63" i="10" s="1"/>
  <c r="U62" i="10"/>
  <c r="T62" i="10"/>
  <c r="V62" i="10" s="1"/>
  <c r="T61" i="10"/>
  <c r="V61" i="10" s="1"/>
  <c r="U60" i="10"/>
  <c r="T60" i="10"/>
  <c r="V60" i="10" s="1"/>
  <c r="T59" i="10"/>
  <c r="V59" i="10" s="1"/>
  <c r="U58" i="10"/>
  <c r="T58" i="10"/>
  <c r="V58" i="10" s="1"/>
  <c r="T57" i="10"/>
  <c r="V57" i="10" s="1"/>
  <c r="T56" i="10"/>
  <c r="V56" i="10" s="1"/>
  <c r="U55" i="10"/>
  <c r="T55" i="10"/>
  <c r="V55" i="10" s="1"/>
  <c r="W54" i="10"/>
  <c r="T54" i="10"/>
  <c r="V54" i="10" s="1"/>
  <c r="T53" i="10"/>
  <c r="V53" i="10" s="1"/>
  <c r="U52" i="10"/>
  <c r="T52" i="10"/>
  <c r="V52" i="10" s="1"/>
  <c r="T51" i="10"/>
  <c r="V51" i="10" s="1"/>
  <c r="U50" i="10"/>
  <c r="T50" i="10"/>
  <c r="V50" i="10" s="1"/>
  <c r="T49" i="10"/>
  <c r="V49" i="10" s="1"/>
  <c r="U48" i="10"/>
  <c r="T48" i="10"/>
  <c r="V48" i="10" s="1"/>
  <c r="T47" i="10"/>
  <c r="V47" i="10" s="1"/>
  <c r="U46" i="10"/>
  <c r="T46" i="10"/>
  <c r="V46" i="10" s="1"/>
  <c r="T45" i="10"/>
  <c r="V45" i="10" s="1"/>
  <c r="U44" i="10"/>
  <c r="T44" i="10"/>
  <c r="V44" i="10" s="1"/>
  <c r="T43" i="10"/>
  <c r="V43" i="10" s="1"/>
  <c r="U42" i="10"/>
  <c r="T42" i="10"/>
  <c r="V42" i="10" s="1"/>
  <c r="T41" i="10"/>
  <c r="V41" i="10" s="1"/>
  <c r="U40" i="10"/>
  <c r="T40" i="10"/>
  <c r="V40" i="10" s="1"/>
  <c r="T39" i="10"/>
  <c r="V39" i="10" s="1"/>
  <c r="U38" i="10"/>
  <c r="T38" i="10"/>
  <c r="V38" i="10" s="1"/>
  <c r="T37" i="10"/>
  <c r="V37" i="10" s="1"/>
  <c r="U36" i="10"/>
  <c r="T36" i="10"/>
  <c r="V36" i="10" s="1"/>
  <c r="T35" i="10"/>
  <c r="V35" i="10" s="1"/>
  <c r="T34" i="10"/>
  <c r="V34" i="10" s="1"/>
  <c r="U33" i="10"/>
  <c r="T33" i="10"/>
  <c r="V33" i="10" s="1"/>
  <c r="T32" i="10"/>
  <c r="V32" i="10" s="1"/>
  <c r="U31" i="10"/>
  <c r="T31" i="10"/>
  <c r="V31" i="10" s="1"/>
  <c r="T30" i="10"/>
  <c r="V30" i="10" s="1"/>
  <c r="U29" i="10"/>
  <c r="U54" i="10" s="1"/>
  <c r="T29" i="10"/>
  <c r="V29" i="10" s="1"/>
  <c r="T28" i="10"/>
  <c r="V28" i="10" s="1"/>
  <c r="U27" i="10"/>
  <c r="T27" i="10"/>
  <c r="V27" i="10" s="1"/>
  <c r="T26" i="10"/>
  <c r="V26" i="10" s="1"/>
  <c r="U25" i="10"/>
  <c r="T25" i="10"/>
  <c r="V25" i="10" s="1"/>
  <c r="T24" i="10"/>
  <c r="V24" i="10" s="1"/>
  <c r="U23" i="10"/>
  <c r="T23" i="10"/>
  <c r="V23" i="10" s="1"/>
  <c r="T22" i="10"/>
  <c r="V22" i="10" s="1"/>
  <c r="U21" i="10"/>
  <c r="T21" i="10"/>
  <c r="V21" i="10" s="1"/>
  <c r="T20" i="10"/>
  <c r="V20" i="10" s="1"/>
  <c r="U19" i="10"/>
  <c r="T19" i="10"/>
  <c r="V19" i="10" s="1"/>
  <c r="T18" i="10"/>
  <c r="V18" i="10" s="1"/>
  <c r="U17" i="10"/>
  <c r="T17" i="10"/>
  <c r="V17" i="10" s="1"/>
  <c r="T16" i="10"/>
  <c r="V16" i="10" s="1"/>
  <c r="U15" i="10"/>
  <c r="T15" i="10"/>
  <c r="V15" i="10" s="1"/>
  <c r="T14" i="10"/>
  <c r="V14" i="10" s="1"/>
  <c r="U13" i="10"/>
  <c r="T13" i="10"/>
  <c r="V13" i="10" s="1"/>
  <c r="T12" i="10"/>
  <c r="V12" i="10" s="1"/>
  <c r="U11" i="10"/>
  <c r="T11" i="10"/>
  <c r="V11" i="10" s="1"/>
  <c r="T10" i="10"/>
  <c r="V10" i="10" s="1"/>
  <c r="U9" i="10"/>
  <c r="T9" i="10"/>
  <c r="V9" i="10" s="1"/>
  <c r="T8" i="10"/>
  <c r="V8" i="10" s="1"/>
  <c r="U7" i="10"/>
  <c r="T7" i="10"/>
  <c r="V7" i="10" s="1"/>
  <c r="T6" i="10"/>
  <c r="V6" i="10" s="1"/>
  <c r="T121" i="9"/>
  <c r="W121" i="9" s="1"/>
  <c r="T120" i="9"/>
  <c r="W120" i="9" s="1"/>
  <c r="T119" i="9"/>
  <c r="W119" i="9" s="1"/>
  <c r="T118" i="9"/>
  <c r="V118" i="9" s="1"/>
  <c r="T117" i="9"/>
  <c r="V117" i="9" s="1"/>
  <c r="T116" i="9"/>
  <c r="V116" i="9" s="1"/>
  <c r="T115" i="9"/>
  <c r="V115" i="9" s="1"/>
  <c r="T114" i="9"/>
  <c r="V114" i="9" s="1"/>
  <c r="T113" i="9"/>
  <c r="V113" i="9" s="1"/>
  <c r="T112" i="9"/>
  <c r="V112" i="9" s="1"/>
  <c r="T111" i="9"/>
  <c r="V111" i="9" s="1"/>
  <c r="T110" i="9"/>
  <c r="V110" i="9" s="1"/>
  <c r="T109" i="9"/>
  <c r="V109" i="9" s="1"/>
  <c r="T108" i="9"/>
  <c r="V108" i="9" s="1"/>
  <c r="T107" i="9"/>
  <c r="V107" i="9" s="1"/>
  <c r="T106" i="9"/>
  <c r="V106" i="9" s="1"/>
  <c r="T105" i="9"/>
  <c r="V105" i="9" s="1"/>
  <c r="T104" i="9"/>
  <c r="V104" i="9" s="1"/>
  <c r="T103" i="9"/>
  <c r="V103" i="9" s="1"/>
  <c r="T102" i="9"/>
  <c r="V102" i="9" s="1"/>
  <c r="T101" i="9"/>
  <c r="V101" i="9" s="1"/>
  <c r="T100" i="9"/>
  <c r="V100" i="9" s="1"/>
  <c r="T99" i="9"/>
  <c r="V99" i="9" s="1"/>
  <c r="T98" i="9"/>
  <c r="V98" i="9" s="1"/>
  <c r="T97" i="9"/>
  <c r="V97" i="9" s="1"/>
  <c r="T96" i="9"/>
  <c r="V96" i="9" s="1"/>
  <c r="T95" i="9"/>
  <c r="V95" i="9" s="1"/>
  <c r="T94" i="9"/>
  <c r="V94" i="9" s="1"/>
  <c r="T93" i="9"/>
  <c r="V93" i="9" s="1"/>
  <c r="T92" i="9"/>
  <c r="T91" i="9"/>
  <c r="T90" i="9"/>
  <c r="T89" i="9"/>
  <c r="T88" i="9"/>
  <c r="T87" i="9"/>
  <c r="T86" i="9"/>
  <c r="T85" i="9"/>
  <c r="T84" i="9"/>
  <c r="T83" i="9"/>
  <c r="T82" i="9"/>
  <c r="T81" i="9"/>
  <c r="T80" i="9"/>
  <c r="T79" i="9"/>
  <c r="W79" i="9" s="1"/>
  <c r="T78" i="9"/>
  <c r="V78" i="9" s="1"/>
  <c r="T77" i="9"/>
  <c r="V77" i="9" s="1"/>
  <c r="T76" i="9"/>
  <c r="V76" i="9" s="1"/>
  <c r="T75" i="9"/>
  <c r="V75" i="9" s="1"/>
  <c r="T74" i="9"/>
  <c r="V74" i="9" s="1"/>
  <c r="T73" i="9"/>
  <c r="V73" i="9" s="1"/>
  <c r="T72" i="9"/>
  <c r="V72" i="9" s="1"/>
  <c r="T71" i="9"/>
  <c r="V71" i="9" s="1"/>
  <c r="T70" i="9"/>
  <c r="V70" i="9" s="1"/>
  <c r="T69" i="9"/>
  <c r="V69" i="9" s="1"/>
  <c r="T68" i="9"/>
  <c r="V68" i="9" s="1"/>
  <c r="T67" i="9"/>
  <c r="V67" i="9" s="1"/>
  <c r="T66" i="9"/>
  <c r="V66" i="9" s="1"/>
  <c r="T65" i="9"/>
  <c r="V65" i="9" s="1"/>
  <c r="T64" i="9"/>
  <c r="V64" i="9" s="1"/>
  <c r="T63" i="9"/>
  <c r="V63" i="9" s="1"/>
  <c r="T62" i="9"/>
  <c r="V62" i="9" s="1"/>
  <c r="T61" i="9"/>
  <c r="V61" i="9" s="1"/>
  <c r="T60" i="9"/>
  <c r="V60" i="9" s="1"/>
  <c r="T59" i="9"/>
  <c r="V59" i="9" s="1"/>
  <c r="T58" i="9"/>
  <c r="V58" i="9" s="1"/>
  <c r="T57" i="9"/>
  <c r="V57" i="9" s="1"/>
  <c r="T56" i="9"/>
  <c r="V56" i="9" s="1"/>
  <c r="T55" i="9"/>
  <c r="V55" i="9" s="1"/>
  <c r="T54" i="9"/>
  <c r="V54" i="9" s="1"/>
  <c r="T53" i="9"/>
  <c r="V53" i="9" s="1"/>
  <c r="T52" i="9"/>
  <c r="V52" i="9" s="1"/>
  <c r="T51" i="9"/>
  <c r="V51" i="9" s="1"/>
  <c r="T50" i="9"/>
  <c r="V50" i="9" s="1"/>
  <c r="T49" i="9"/>
  <c r="V49" i="9" s="1"/>
  <c r="T48" i="9"/>
  <c r="V48" i="9" s="1"/>
  <c r="T47" i="9"/>
  <c r="V47" i="9" s="1"/>
  <c r="T46" i="9"/>
  <c r="V46" i="9" s="1"/>
  <c r="T45" i="9"/>
  <c r="V45" i="9" s="1"/>
  <c r="T44" i="9"/>
  <c r="V44" i="9" s="1"/>
  <c r="T43" i="9"/>
  <c r="V43" i="9" s="1"/>
  <c r="T42" i="9"/>
  <c r="V42" i="9" s="1"/>
  <c r="T41" i="9"/>
  <c r="V41" i="9" s="1"/>
  <c r="T40" i="9"/>
  <c r="V40" i="9" s="1"/>
  <c r="T39" i="9"/>
  <c r="V39" i="9" s="1"/>
  <c r="T38" i="9"/>
  <c r="V38" i="9" s="1"/>
  <c r="T37" i="9"/>
  <c r="V37" i="9" s="1"/>
  <c r="T36" i="9"/>
  <c r="V36" i="9" s="1"/>
  <c r="T35" i="9"/>
  <c r="V35" i="9" s="1"/>
  <c r="T34" i="9"/>
  <c r="V34" i="9" s="1"/>
  <c r="T33" i="9"/>
  <c r="V33" i="9" s="1"/>
  <c r="T32" i="9"/>
  <c r="V32" i="9" s="1"/>
  <c r="T31" i="9"/>
  <c r="V31" i="9" s="1"/>
  <c r="T30" i="9"/>
  <c r="V30" i="9" s="1"/>
  <c r="T29" i="9"/>
  <c r="V29" i="9" s="1"/>
  <c r="T28" i="9"/>
  <c r="V28" i="9" s="1"/>
  <c r="T27" i="9"/>
  <c r="V27" i="9" s="1"/>
  <c r="T26" i="9"/>
  <c r="V26" i="9" s="1"/>
  <c r="T25" i="9"/>
  <c r="V25" i="9" s="1"/>
  <c r="T24" i="9"/>
  <c r="V24" i="9" s="1"/>
  <c r="T23" i="9"/>
  <c r="V23" i="9" s="1"/>
  <c r="T22" i="9"/>
  <c r="V22" i="9" s="1"/>
  <c r="T21" i="9"/>
  <c r="V21" i="9" s="1"/>
  <c r="T20" i="9"/>
  <c r="V20" i="9" s="1"/>
  <c r="T19" i="9"/>
  <c r="V19" i="9" s="1"/>
  <c r="T18" i="9"/>
  <c r="V18" i="9" s="1"/>
  <c r="T17" i="9"/>
  <c r="V17" i="9" s="1"/>
  <c r="T16" i="9"/>
  <c r="V16" i="9" s="1"/>
  <c r="T15" i="9"/>
  <c r="V15" i="9" s="1"/>
  <c r="T14" i="9"/>
  <c r="V14" i="9" s="1"/>
  <c r="T13" i="9"/>
  <c r="V13" i="9" s="1"/>
  <c r="T12" i="9"/>
  <c r="V12" i="9" s="1"/>
  <c r="V11" i="9"/>
  <c r="T10" i="9"/>
  <c r="V10" i="9" s="1"/>
  <c r="T9" i="9"/>
  <c r="V9" i="9" s="1"/>
  <c r="V8" i="9"/>
  <c r="V7" i="9"/>
  <c r="V6" i="9"/>
  <c r="T121" i="8"/>
  <c r="W121" i="8" s="1"/>
  <c r="T120" i="8"/>
  <c r="V120" i="8" s="1"/>
  <c r="T119" i="8"/>
  <c r="V119" i="8" s="1"/>
  <c r="T118" i="8"/>
  <c r="V118" i="8" s="1"/>
  <c r="T117" i="8"/>
  <c r="V117" i="8" s="1"/>
  <c r="T116" i="8"/>
  <c r="V116" i="8" s="1"/>
  <c r="T115" i="8"/>
  <c r="V115" i="8" s="1"/>
  <c r="T114" i="8"/>
  <c r="V114" i="8" s="1"/>
  <c r="T113" i="8"/>
  <c r="V113" i="8" s="1"/>
  <c r="T112" i="8"/>
  <c r="V112" i="8" s="1"/>
  <c r="T111" i="8"/>
  <c r="V111" i="8" s="1"/>
  <c r="T110" i="8"/>
  <c r="V110" i="8" s="1"/>
  <c r="T109" i="8"/>
  <c r="V109" i="8" s="1"/>
  <c r="T108" i="8"/>
  <c r="V108" i="8" s="1"/>
  <c r="T107" i="8"/>
  <c r="V107" i="8" s="1"/>
  <c r="T106" i="8"/>
  <c r="V106" i="8" s="1"/>
  <c r="T105" i="8"/>
  <c r="V105" i="8" s="1"/>
  <c r="T104" i="8"/>
  <c r="V104" i="8" s="1"/>
  <c r="T103" i="8"/>
  <c r="V103" i="8" s="1"/>
  <c r="T102" i="8"/>
  <c r="V102" i="8" s="1"/>
  <c r="T101" i="8"/>
  <c r="V101" i="8" s="1"/>
  <c r="T100" i="8"/>
  <c r="V100" i="8" s="1"/>
  <c r="T99" i="8"/>
  <c r="V99" i="8" s="1"/>
  <c r="T98" i="8"/>
  <c r="V98" i="8" s="1"/>
  <c r="T97" i="8"/>
  <c r="V97" i="8" s="1"/>
  <c r="T96" i="8"/>
  <c r="V96" i="8" s="1"/>
  <c r="T95" i="8"/>
  <c r="V95" i="8" s="1"/>
  <c r="T94" i="8"/>
  <c r="V94" i="8" s="1"/>
  <c r="T93" i="8"/>
  <c r="V93" i="8" s="1"/>
  <c r="T92" i="8"/>
  <c r="V92" i="8" s="1"/>
  <c r="T91" i="8"/>
  <c r="V91" i="8" s="1"/>
  <c r="T90" i="8"/>
  <c r="V90" i="8" s="1"/>
  <c r="T89" i="8"/>
  <c r="T88" i="8"/>
  <c r="T87" i="8"/>
  <c r="T86" i="8"/>
  <c r="T85" i="8"/>
  <c r="T84" i="8"/>
  <c r="T83" i="8"/>
  <c r="T82" i="8"/>
  <c r="T81" i="8"/>
  <c r="T80" i="8"/>
  <c r="T79" i="8"/>
  <c r="W79" i="8" s="1"/>
  <c r="T78" i="8"/>
  <c r="V78" i="8" s="1"/>
  <c r="T77" i="8"/>
  <c r="V77" i="8" s="1"/>
  <c r="T76" i="8"/>
  <c r="V76" i="8" s="1"/>
  <c r="T75" i="8"/>
  <c r="V75" i="8" s="1"/>
  <c r="T74" i="8"/>
  <c r="V74" i="8" s="1"/>
  <c r="T73" i="8"/>
  <c r="V73" i="8" s="1"/>
  <c r="T72" i="8"/>
  <c r="V72" i="8" s="1"/>
  <c r="T71" i="8"/>
  <c r="V71" i="8" s="1"/>
  <c r="T70" i="8"/>
  <c r="V70" i="8" s="1"/>
  <c r="T69" i="8"/>
  <c r="V69" i="8" s="1"/>
  <c r="T68" i="8"/>
  <c r="V68" i="8" s="1"/>
  <c r="T67" i="8"/>
  <c r="V67" i="8" s="1"/>
  <c r="T66" i="8"/>
  <c r="V66" i="8" s="1"/>
  <c r="T65" i="8"/>
  <c r="V65" i="8" s="1"/>
  <c r="T64" i="8"/>
  <c r="V64" i="8" s="1"/>
  <c r="T63" i="8"/>
  <c r="V63" i="8" s="1"/>
  <c r="T62" i="8"/>
  <c r="V62" i="8" s="1"/>
  <c r="T61" i="8"/>
  <c r="V61" i="8" s="1"/>
  <c r="T60" i="8"/>
  <c r="V60" i="8" s="1"/>
  <c r="T59" i="8"/>
  <c r="V59" i="8" s="1"/>
  <c r="T58" i="8"/>
  <c r="V58" i="8" s="1"/>
  <c r="T57" i="8"/>
  <c r="V57" i="8" s="1"/>
  <c r="T56" i="8"/>
  <c r="V56" i="8" s="1"/>
  <c r="T55" i="8"/>
  <c r="V55" i="8" s="1"/>
  <c r="T54" i="8"/>
  <c r="V54" i="8" s="1"/>
  <c r="T53" i="8"/>
  <c r="V53" i="8" s="1"/>
  <c r="T52" i="8"/>
  <c r="V52" i="8" s="1"/>
  <c r="T51" i="8"/>
  <c r="V51" i="8" s="1"/>
  <c r="T50" i="8"/>
  <c r="V50" i="8" s="1"/>
  <c r="T49" i="8"/>
  <c r="V49" i="8" s="1"/>
  <c r="T48" i="8"/>
  <c r="V48" i="8" s="1"/>
  <c r="T47" i="8"/>
  <c r="V47" i="8" s="1"/>
  <c r="T46" i="8"/>
  <c r="V46" i="8" s="1"/>
  <c r="T45" i="8"/>
  <c r="V45" i="8" s="1"/>
  <c r="T44" i="8"/>
  <c r="V44" i="8" s="1"/>
  <c r="T43" i="8"/>
  <c r="V43" i="8" s="1"/>
  <c r="T42" i="8"/>
  <c r="V42" i="8" s="1"/>
  <c r="T41" i="8"/>
  <c r="V41" i="8" s="1"/>
  <c r="T40" i="8"/>
  <c r="V40" i="8" s="1"/>
  <c r="T39" i="8"/>
  <c r="V39" i="8" s="1"/>
  <c r="T38" i="8"/>
  <c r="V38" i="8" s="1"/>
  <c r="T37" i="8"/>
  <c r="V37" i="8" s="1"/>
  <c r="T36" i="8"/>
  <c r="V36" i="8" s="1"/>
  <c r="T35" i="8"/>
  <c r="W35" i="8" s="1"/>
  <c r="T34" i="8"/>
  <c r="W34" i="8" s="1"/>
  <c r="T33" i="8"/>
  <c r="W33" i="8" s="1"/>
  <c r="T32" i="8"/>
  <c r="W32" i="8" s="1"/>
  <c r="T31" i="8"/>
  <c r="W31" i="8" s="1"/>
  <c r="T30" i="8"/>
  <c r="W30" i="8" s="1"/>
  <c r="T29" i="8"/>
  <c r="W29" i="8" s="1"/>
  <c r="T28" i="8"/>
  <c r="W28" i="8" s="1"/>
  <c r="T27" i="8"/>
  <c r="W27" i="8" s="1"/>
  <c r="T26" i="8"/>
  <c r="W26" i="8" s="1"/>
  <c r="T25" i="8"/>
  <c r="W25" i="8" s="1"/>
  <c r="T24" i="8"/>
  <c r="W24" i="8" s="1"/>
  <c r="T23" i="8"/>
  <c r="W23" i="8" s="1"/>
  <c r="T22" i="8"/>
  <c r="W22" i="8" s="1"/>
  <c r="T21" i="8"/>
  <c r="W21" i="8" s="1"/>
  <c r="T20" i="8"/>
  <c r="W20" i="8" s="1"/>
  <c r="T19" i="8"/>
  <c r="W19" i="8" s="1"/>
  <c r="T18" i="8"/>
  <c r="W18" i="8" s="1"/>
  <c r="T17" i="8"/>
  <c r="W17" i="8" s="1"/>
  <c r="T16" i="8"/>
  <c r="W16" i="8" s="1"/>
  <c r="T15" i="8"/>
  <c r="W15" i="8" s="1"/>
  <c r="T14" i="8"/>
  <c r="W14" i="8" s="1"/>
  <c r="T13" i="8"/>
  <c r="W13" i="8" s="1"/>
  <c r="T12" i="8"/>
  <c r="W12" i="8" s="1"/>
  <c r="W11" i="8"/>
  <c r="W10" i="8"/>
  <c r="W9" i="8"/>
  <c r="W8" i="8"/>
  <c r="T7" i="8"/>
  <c r="W7" i="8" s="1"/>
  <c r="W6" i="8"/>
  <c r="U52" i="5" l="1"/>
  <c r="U79" i="5"/>
  <c r="W35" i="17"/>
  <c r="W37" i="17"/>
  <c r="W39" i="17"/>
  <c r="W41" i="17"/>
  <c r="W43" i="17"/>
  <c r="W45" i="17"/>
  <c r="W47" i="17"/>
  <c r="W49" i="17"/>
  <c r="W51" i="17"/>
  <c r="W53" i="17"/>
  <c r="W57" i="17"/>
  <c r="W59" i="17"/>
  <c r="W61" i="17"/>
  <c r="W63" i="17"/>
  <c r="W65" i="17"/>
  <c r="W68" i="17"/>
  <c r="U69" i="17"/>
  <c r="W70" i="17"/>
  <c r="U71" i="17"/>
  <c r="W72" i="17"/>
  <c r="U73" i="17"/>
  <c r="W74" i="17"/>
  <c r="U75" i="17"/>
  <c r="W76" i="17"/>
  <c r="U77" i="17"/>
  <c r="W78" i="17"/>
  <c r="U79" i="17"/>
  <c r="U35" i="17"/>
  <c r="U67" i="17" s="1"/>
  <c r="W36" i="17"/>
  <c r="U37" i="17"/>
  <c r="W38" i="17"/>
  <c r="U39" i="17"/>
  <c r="W40" i="17"/>
  <c r="U41" i="17"/>
  <c r="W42" i="17"/>
  <c r="U43" i="17"/>
  <c r="W44" i="17"/>
  <c r="U45" i="17"/>
  <c r="W46" i="17"/>
  <c r="U47" i="17"/>
  <c r="W48" i="17"/>
  <c r="U49" i="17"/>
  <c r="W50" i="17"/>
  <c r="U51" i="17"/>
  <c r="W52" i="17"/>
  <c r="U53" i="17"/>
  <c r="W55" i="17"/>
  <c r="W56" i="17"/>
  <c r="U57" i="17"/>
  <c r="W58" i="17"/>
  <c r="U59" i="17"/>
  <c r="W60" i="17"/>
  <c r="U61" i="17"/>
  <c r="W62" i="17"/>
  <c r="U63" i="17"/>
  <c r="W64" i="17"/>
  <c r="U65" i="17"/>
  <c r="W66" i="17"/>
  <c r="W67" i="17"/>
  <c r="U68" i="17"/>
  <c r="W69" i="17"/>
  <c r="U70" i="17"/>
  <c r="W71" i="17"/>
  <c r="U72" i="17"/>
  <c r="W73" i="17"/>
  <c r="U74" i="17"/>
  <c r="W75" i="17"/>
  <c r="U76" i="17"/>
  <c r="W77" i="17"/>
  <c r="U78" i="17"/>
  <c r="W35" i="16"/>
  <c r="U36" i="16"/>
  <c r="W37" i="16"/>
  <c r="U38" i="16"/>
  <c r="W39" i="16"/>
  <c r="U40" i="16"/>
  <c r="W41" i="16"/>
  <c r="U42" i="16"/>
  <c r="W43" i="16"/>
  <c r="U44" i="16"/>
  <c r="W45" i="16"/>
  <c r="U46" i="16"/>
  <c r="W47" i="16"/>
  <c r="U48" i="16"/>
  <c r="W49" i="16"/>
  <c r="U50" i="16"/>
  <c r="W51" i="16"/>
  <c r="U52" i="16"/>
  <c r="W53" i="16"/>
  <c r="W54" i="16"/>
  <c r="U55" i="16"/>
  <c r="W57" i="16"/>
  <c r="U58" i="16"/>
  <c r="W59" i="16"/>
  <c r="U60" i="16"/>
  <c r="W61" i="16"/>
  <c r="U62" i="16"/>
  <c r="W63" i="16"/>
  <c r="U64" i="16"/>
  <c r="W65" i="16"/>
  <c r="U66" i="16"/>
  <c r="W68" i="16"/>
  <c r="U69" i="16"/>
  <c r="W70" i="16"/>
  <c r="U71" i="16"/>
  <c r="W72" i="16"/>
  <c r="U73" i="16"/>
  <c r="W74" i="16"/>
  <c r="U75" i="16"/>
  <c r="W76" i="16"/>
  <c r="U77" i="16"/>
  <c r="W78" i="16"/>
  <c r="U79" i="16"/>
  <c r="W36" i="16"/>
  <c r="W38" i="16"/>
  <c r="W40" i="16"/>
  <c r="W42" i="16"/>
  <c r="W44" i="16"/>
  <c r="W46" i="16"/>
  <c r="W48" i="16"/>
  <c r="W50" i="16"/>
  <c r="W52" i="16"/>
  <c r="W55" i="16"/>
  <c r="W58" i="16"/>
  <c r="W60" i="16"/>
  <c r="W62" i="16"/>
  <c r="W64" i="16"/>
  <c r="W66" i="16"/>
  <c r="W67" i="16"/>
  <c r="W69" i="16"/>
  <c r="W71" i="16"/>
  <c r="U72" i="16"/>
  <c r="W73" i="16"/>
  <c r="U74" i="16"/>
  <c r="W75" i="16"/>
  <c r="U76" i="16"/>
  <c r="W77" i="16"/>
  <c r="U78" i="16"/>
  <c r="W35" i="15"/>
  <c r="U36" i="15"/>
  <c r="W37" i="15"/>
  <c r="U38" i="15"/>
  <c r="W39" i="15"/>
  <c r="U40" i="15"/>
  <c r="W41" i="15"/>
  <c r="U42" i="15"/>
  <c r="W43" i="15"/>
  <c r="U44" i="15"/>
  <c r="W45" i="15"/>
  <c r="U46" i="15"/>
  <c r="W47" i="15"/>
  <c r="U48" i="15"/>
  <c r="W49" i="15"/>
  <c r="U50" i="15"/>
  <c r="W51" i="15"/>
  <c r="U52" i="15"/>
  <c r="W53" i="15"/>
  <c r="W54" i="15"/>
  <c r="U55" i="15"/>
  <c r="W57" i="15"/>
  <c r="U58" i="15"/>
  <c r="W59" i="15"/>
  <c r="U60" i="15"/>
  <c r="W61" i="15"/>
  <c r="U62" i="15"/>
  <c r="W63" i="15"/>
  <c r="U64" i="15"/>
  <c r="W65" i="15"/>
  <c r="U66" i="15"/>
  <c r="W68" i="15"/>
  <c r="U69" i="15"/>
  <c r="W70" i="15"/>
  <c r="U71" i="15"/>
  <c r="W72" i="15"/>
  <c r="U73" i="15"/>
  <c r="W74" i="15"/>
  <c r="U75" i="15"/>
  <c r="W76" i="15"/>
  <c r="U77" i="15"/>
  <c r="W78" i="15"/>
  <c r="U79" i="15"/>
  <c r="W36" i="15"/>
  <c r="W38" i="15"/>
  <c r="W40" i="15"/>
  <c r="W42" i="15"/>
  <c r="W44" i="15"/>
  <c r="W46" i="15"/>
  <c r="W48" i="15"/>
  <c r="W50" i="15"/>
  <c r="W52" i="15"/>
  <c r="W55" i="15"/>
  <c r="W56" i="15"/>
  <c r="W58" i="15"/>
  <c r="W60" i="15"/>
  <c r="W62" i="15"/>
  <c r="W64" i="15"/>
  <c r="W66" i="15"/>
  <c r="W69" i="15"/>
  <c r="W71" i="15"/>
  <c r="W73" i="15"/>
  <c r="W75" i="15"/>
  <c r="W77" i="15"/>
  <c r="U78" i="15"/>
  <c r="W36" i="14"/>
  <c r="W38" i="14"/>
  <c r="W40" i="14"/>
  <c r="W42" i="14"/>
  <c r="W44" i="14"/>
  <c r="W46" i="14"/>
  <c r="W48" i="14"/>
  <c r="W50" i="14"/>
  <c r="W52" i="14"/>
  <c r="W55" i="14"/>
  <c r="W56" i="14"/>
  <c r="W58" i="14"/>
  <c r="W60" i="14"/>
  <c r="W62" i="14"/>
  <c r="W64" i="14"/>
  <c r="W66" i="14"/>
  <c r="W67" i="14"/>
  <c r="W69" i="14"/>
  <c r="W71" i="14"/>
  <c r="W73" i="14"/>
  <c r="W75" i="14"/>
  <c r="W77" i="14"/>
  <c r="U78" i="14"/>
  <c r="W35" i="14"/>
  <c r="U36" i="14"/>
  <c r="W37" i="14"/>
  <c r="U38" i="14"/>
  <c r="W39" i="14"/>
  <c r="U40" i="14"/>
  <c r="W41" i="14"/>
  <c r="U42" i="14"/>
  <c r="W43" i="14"/>
  <c r="U44" i="14"/>
  <c r="W45" i="14"/>
  <c r="U46" i="14"/>
  <c r="W47" i="14"/>
  <c r="U48" i="14"/>
  <c r="W49" i="14"/>
  <c r="U50" i="14"/>
  <c r="W51" i="14"/>
  <c r="U52" i="14"/>
  <c r="W53" i="14"/>
  <c r="W54" i="14"/>
  <c r="U55" i="14"/>
  <c r="W57" i="14"/>
  <c r="U58" i="14"/>
  <c r="W59" i="14"/>
  <c r="U60" i="14"/>
  <c r="W61" i="14"/>
  <c r="U62" i="14"/>
  <c r="W63" i="14"/>
  <c r="U64" i="14"/>
  <c r="W65" i="14"/>
  <c r="U66" i="14"/>
  <c r="W68" i="14"/>
  <c r="U69" i="14"/>
  <c r="W70" i="14"/>
  <c r="U71" i="14"/>
  <c r="W72" i="14"/>
  <c r="U73" i="14"/>
  <c r="W74" i="14"/>
  <c r="U75" i="14"/>
  <c r="W76" i="14"/>
  <c r="U77" i="14"/>
  <c r="W78" i="14"/>
  <c r="U79" i="14"/>
  <c r="W36" i="13"/>
  <c r="W38" i="13"/>
  <c r="W40" i="13"/>
  <c r="W42" i="13"/>
  <c r="W44" i="13"/>
  <c r="W46" i="13"/>
  <c r="W48" i="13"/>
  <c r="W50" i="13"/>
  <c r="W52" i="13"/>
  <c r="W55" i="13"/>
  <c r="W56" i="13"/>
  <c r="W58" i="13"/>
  <c r="W60" i="13"/>
  <c r="W62" i="13"/>
  <c r="W64" i="13"/>
  <c r="W66" i="13"/>
  <c r="W69" i="13"/>
  <c r="W71" i="13"/>
  <c r="W73" i="13"/>
  <c r="U74" i="13"/>
  <c r="W75" i="13"/>
  <c r="U76" i="13"/>
  <c r="W77" i="13"/>
  <c r="U78" i="13"/>
  <c r="W35" i="13"/>
  <c r="U36" i="13"/>
  <c r="W37" i="13"/>
  <c r="U38" i="13"/>
  <c r="W39" i="13"/>
  <c r="U40" i="13"/>
  <c r="W41" i="13"/>
  <c r="U42" i="13"/>
  <c r="W43" i="13"/>
  <c r="U44" i="13"/>
  <c r="W45" i="13"/>
  <c r="U46" i="13"/>
  <c r="W47" i="13"/>
  <c r="U48" i="13"/>
  <c r="W49" i="13"/>
  <c r="U50" i="13"/>
  <c r="W51" i="13"/>
  <c r="U52" i="13"/>
  <c r="W53" i="13"/>
  <c r="W54" i="13"/>
  <c r="U55" i="13"/>
  <c r="W57" i="13"/>
  <c r="U58" i="13"/>
  <c r="W59" i="13"/>
  <c r="U60" i="13"/>
  <c r="W61" i="13"/>
  <c r="U62" i="13"/>
  <c r="W63" i="13"/>
  <c r="U64" i="13"/>
  <c r="W65" i="13"/>
  <c r="U66" i="13"/>
  <c r="W68" i="13"/>
  <c r="U69" i="13"/>
  <c r="W70" i="13"/>
  <c r="U71" i="13"/>
  <c r="W72" i="13"/>
  <c r="U73" i="13"/>
  <c r="W74" i="13"/>
  <c r="U75" i="13"/>
  <c r="W76" i="13"/>
  <c r="U77" i="13"/>
  <c r="W78" i="13"/>
  <c r="U79" i="13"/>
  <c r="U35" i="12"/>
  <c r="U67" i="12" s="1"/>
  <c r="W36" i="12"/>
  <c r="U37" i="12"/>
  <c r="W38" i="12"/>
  <c r="U39" i="12"/>
  <c r="W40" i="12"/>
  <c r="U41" i="12"/>
  <c r="W42" i="12"/>
  <c r="U43" i="12"/>
  <c r="W44" i="12"/>
  <c r="U45" i="12"/>
  <c r="W46" i="12"/>
  <c r="U47" i="12"/>
  <c r="W48" i="12"/>
  <c r="U49" i="12"/>
  <c r="W50" i="12"/>
  <c r="U51" i="12"/>
  <c r="W52" i="12"/>
  <c r="U53" i="12"/>
  <c r="W55" i="12"/>
  <c r="W56" i="12"/>
  <c r="U57" i="12"/>
  <c r="W58" i="12"/>
  <c r="U59" i="12"/>
  <c r="W60" i="12"/>
  <c r="U61" i="12"/>
  <c r="W62" i="12"/>
  <c r="U63" i="12"/>
  <c r="W64" i="12"/>
  <c r="U65" i="12"/>
  <c r="W66" i="12"/>
  <c r="W67" i="12"/>
  <c r="U68" i="12"/>
  <c r="W69" i="12"/>
  <c r="U70" i="12"/>
  <c r="W71" i="12"/>
  <c r="U72" i="12"/>
  <c r="W73" i="12"/>
  <c r="U74" i="12"/>
  <c r="W75" i="12"/>
  <c r="U76" i="12"/>
  <c r="W77" i="12"/>
  <c r="U78" i="12"/>
  <c r="W35" i="12"/>
  <c r="W37" i="12"/>
  <c r="W39" i="12"/>
  <c r="W41" i="12"/>
  <c r="W43" i="12"/>
  <c r="W45" i="12"/>
  <c r="W47" i="12"/>
  <c r="W49" i="12"/>
  <c r="W51" i="12"/>
  <c r="W53" i="12"/>
  <c r="W57" i="12"/>
  <c r="W59" i="12"/>
  <c r="W61" i="12"/>
  <c r="W63" i="12"/>
  <c r="W65" i="12"/>
  <c r="W68" i="12"/>
  <c r="W70" i="12"/>
  <c r="U71" i="12"/>
  <c r="W72" i="12"/>
  <c r="U73" i="12"/>
  <c r="W74" i="12"/>
  <c r="U75" i="12"/>
  <c r="W76" i="12"/>
  <c r="U77" i="12"/>
  <c r="W78" i="12"/>
  <c r="U79" i="12"/>
  <c r="W7" i="11"/>
  <c r="W9" i="11"/>
  <c r="W11" i="11"/>
  <c r="W13" i="11"/>
  <c r="W15" i="11"/>
  <c r="W17" i="11"/>
  <c r="W19" i="11"/>
  <c r="W21" i="11"/>
  <c r="W23" i="11"/>
  <c r="W25" i="11"/>
  <c r="W27" i="11"/>
  <c r="W29" i="11"/>
  <c r="W31" i="11"/>
  <c r="W33" i="11"/>
  <c r="W36" i="11"/>
  <c r="W38" i="11"/>
  <c r="W40" i="11"/>
  <c r="W42" i="11"/>
  <c r="W44" i="11"/>
  <c r="W46" i="11"/>
  <c r="W48" i="11"/>
  <c r="W50" i="11"/>
  <c r="W52" i="11"/>
  <c r="W55" i="11"/>
  <c r="W56" i="11"/>
  <c r="W58" i="11"/>
  <c r="W60" i="11"/>
  <c r="W62" i="11"/>
  <c r="W64" i="11"/>
  <c r="W66" i="11"/>
  <c r="W69" i="11"/>
  <c r="W71" i="11"/>
  <c r="W73" i="11"/>
  <c r="W75" i="11"/>
  <c r="W77" i="11"/>
  <c r="U78" i="11"/>
  <c r="W6" i="11"/>
  <c r="U7" i="11"/>
  <c r="W8" i="11"/>
  <c r="U9" i="11"/>
  <c r="W10" i="11"/>
  <c r="U11" i="11"/>
  <c r="W12" i="11"/>
  <c r="U13" i="11"/>
  <c r="W14" i="11"/>
  <c r="U15" i="11"/>
  <c r="W16" i="11"/>
  <c r="U17" i="11"/>
  <c r="W18" i="11"/>
  <c r="U19" i="11"/>
  <c r="W20" i="11"/>
  <c r="U21" i="11"/>
  <c r="W22" i="11"/>
  <c r="U23" i="11"/>
  <c r="W24" i="11"/>
  <c r="U25" i="11"/>
  <c r="W26" i="11"/>
  <c r="U27" i="11"/>
  <c r="W28" i="11"/>
  <c r="U29" i="11"/>
  <c r="U54" i="11" s="1"/>
  <c r="W30" i="11"/>
  <c r="U31" i="11"/>
  <c r="W32" i="11"/>
  <c r="U33" i="11"/>
  <c r="W35" i="11"/>
  <c r="U36" i="11"/>
  <c r="W37" i="11"/>
  <c r="U38" i="11"/>
  <c r="W39" i="11"/>
  <c r="U40" i="11"/>
  <c r="W41" i="11"/>
  <c r="U42" i="11"/>
  <c r="W43" i="11"/>
  <c r="U44" i="11"/>
  <c r="W45" i="11"/>
  <c r="U46" i="11"/>
  <c r="W47" i="11"/>
  <c r="U48" i="11"/>
  <c r="W49" i="11"/>
  <c r="U50" i="11"/>
  <c r="W51" i="11"/>
  <c r="U52" i="11"/>
  <c r="W53" i="11"/>
  <c r="W54" i="11"/>
  <c r="U55" i="11"/>
  <c r="W57" i="11"/>
  <c r="U58" i="11"/>
  <c r="W59" i="11"/>
  <c r="U60" i="11"/>
  <c r="W61" i="11"/>
  <c r="U62" i="11"/>
  <c r="W63" i="11"/>
  <c r="U64" i="11"/>
  <c r="W65" i="11"/>
  <c r="U66" i="11"/>
  <c r="W68" i="11"/>
  <c r="U69" i="11"/>
  <c r="W70" i="11"/>
  <c r="U71" i="11"/>
  <c r="W72" i="11"/>
  <c r="U73" i="11"/>
  <c r="W74" i="11"/>
  <c r="U75" i="11"/>
  <c r="W76" i="11"/>
  <c r="U77" i="11"/>
  <c r="W78" i="11"/>
  <c r="U79" i="11"/>
  <c r="W6" i="10"/>
  <c r="W8" i="10"/>
  <c r="W10" i="10"/>
  <c r="W12" i="10"/>
  <c r="W14" i="10"/>
  <c r="W16" i="10"/>
  <c r="W18" i="10"/>
  <c r="W20" i="10"/>
  <c r="W22" i="10"/>
  <c r="W24" i="10"/>
  <c r="W26" i="10"/>
  <c r="W28" i="10"/>
  <c r="W30" i="10"/>
  <c r="W32" i="10"/>
  <c r="W35" i="10"/>
  <c r="W37" i="10"/>
  <c r="W39" i="10"/>
  <c r="W41" i="10"/>
  <c r="W43" i="10"/>
  <c r="W45" i="10"/>
  <c r="W47" i="10"/>
  <c r="W49" i="10"/>
  <c r="W51" i="10"/>
  <c r="W53" i="10"/>
  <c r="W57" i="10"/>
  <c r="W59" i="10"/>
  <c r="W61" i="10"/>
  <c r="W63" i="10"/>
  <c r="W65" i="10"/>
  <c r="W68" i="10"/>
  <c r="W70" i="10"/>
  <c r="W72" i="10"/>
  <c r="W74" i="10"/>
  <c r="U75" i="10"/>
  <c r="W76" i="10"/>
  <c r="U77" i="10"/>
  <c r="W78" i="10"/>
  <c r="U79" i="10"/>
  <c r="U6" i="10"/>
  <c r="W7" i="10"/>
  <c r="U8" i="10"/>
  <c r="W9" i="10"/>
  <c r="U10" i="10"/>
  <c r="W11" i="10"/>
  <c r="U12" i="10"/>
  <c r="W13" i="10"/>
  <c r="U14" i="10"/>
  <c r="W15" i="10"/>
  <c r="U16" i="10"/>
  <c r="W17" i="10"/>
  <c r="U18" i="10"/>
  <c r="W19" i="10"/>
  <c r="U20" i="10"/>
  <c r="W21" i="10"/>
  <c r="U22" i="10"/>
  <c r="W23" i="10"/>
  <c r="U24" i="10"/>
  <c r="W25" i="10"/>
  <c r="U26" i="10"/>
  <c r="W27" i="10"/>
  <c r="U28" i="10"/>
  <c r="W29" i="10"/>
  <c r="U30" i="10"/>
  <c r="U56" i="10" s="1"/>
  <c r="W31" i="10"/>
  <c r="U32" i="10"/>
  <c r="W33" i="10"/>
  <c r="U34" i="10"/>
  <c r="U35" i="10"/>
  <c r="U67" i="10" s="1"/>
  <c r="W36" i="10"/>
  <c r="U37" i="10"/>
  <c r="W38" i="10"/>
  <c r="U39" i="10"/>
  <c r="W40" i="10"/>
  <c r="U41" i="10"/>
  <c r="W42" i="10"/>
  <c r="U43" i="10"/>
  <c r="W44" i="10"/>
  <c r="U45" i="10"/>
  <c r="W46" i="10"/>
  <c r="U47" i="10"/>
  <c r="W48" i="10"/>
  <c r="U49" i="10"/>
  <c r="W50" i="10"/>
  <c r="U51" i="10"/>
  <c r="W52" i="10"/>
  <c r="U53" i="10"/>
  <c r="W55" i="10"/>
  <c r="W56" i="10"/>
  <c r="U57" i="10"/>
  <c r="W58" i="10"/>
  <c r="U59" i="10"/>
  <c r="W60" i="10"/>
  <c r="U61" i="10"/>
  <c r="W62" i="10"/>
  <c r="U63" i="10"/>
  <c r="W64" i="10"/>
  <c r="U65" i="10"/>
  <c r="W66" i="10"/>
  <c r="W67" i="10"/>
  <c r="U68" i="10"/>
  <c r="W69" i="10"/>
  <c r="U70" i="10"/>
  <c r="W71" i="10"/>
  <c r="U72" i="10"/>
  <c r="W73" i="10"/>
  <c r="U74" i="10"/>
  <c r="W75" i="10"/>
  <c r="U76" i="10"/>
  <c r="W77" i="10"/>
  <c r="U78" i="10"/>
  <c r="U36" i="9"/>
  <c r="U52" i="9"/>
  <c r="U79" i="9"/>
  <c r="U51" i="8"/>
  <c r="U65" i="8"/>
  <c r="U36" i="5"/>
  <c r="U44" i="5"/>
  <c r="U64" i="5"/>
  <c r="U71" i="5"/>
  <c r="U40" i="5"/>
  <c r="U48" i="5"/>
  <c r="U60" i="5"/>
  <c r="U75" i="5"/>
  <c r="U38" i="5"/>
  <c r="U42" i="5"/>
  <c r="U46" i="5"/>
  <c r="U50" i="5"/>
  <c r="W54" i="5"/>
  <c r="U55" i="5"/>
  <c r="U58" i="5"/>
  <c r="U62" i="5"/>
  <c r="U66" i="5"/>
  <c r="U69" i="5"/>
  <c r="U73" i="5"/>
  <c r="U77" i="5"/>
  <c r="W43" i="5"/>
  <c r="W45" i="5"/>
  <c r="W47" i="5"/>
  <c r="W57" i="5"/>
  <c r="W59" i="5"/>
  <c r="W61" i="5"/>
  <c r="W63" i="5"/>
  <c r="W68" i="5"/>
  <c r="W70" i="5"/>
  <c r="W72" i="5"/>
  <c r="W74" i="5"/>
  <c r="W76" i="5"/>
  <c r="W78" i="5"/>
  <c r="U35" i="5"/>
  <c r="W36" i="5"/>
  <c r="U37" i="5"/>
  <c r="W38" i="5"/>
  <c r="W40" i="5"/>
  <c r="U41" i="5"/>
  <c r="W42" i="5"/>
  <c r="U43" i="5"/>
  <c r="W44" i="5"/>
  <c r="U45" i="5"/>
  <c r="W46" i="5"/>
  <c r="U47" i="5"/>
  <c r="W48" i="5"/>
  <c r="U49" i="5"/>
  <c r="W50" i="5"/>
  <c r="U51" i="5"/>
  <c r="W52" i="5"/>
  <c r="U53" i="5"/>
  <c r="W55" i="5"/>
  <c r="W56" i="5"/>
  <c r="U57" i="5"/>
  <c r="W58" i="5"/>
  <c r="U59" i="5"/>
  <c r="W60" i="5"/>
  <c r="U61" i="5"/>
  <c r="W62" i="5"/>
  <c r="U63" i="5"/>
  <c r="W64" i="5"/>
  <c r="U65" i="5"/>
  <c r="W66" i="5"/>
  <c r="W67" i="5"/>
  <c r="U68" i="5"/>
  <c r="W69" i="5"/>
  <c r="U70" i="5"/>
  <c r="W71" i="5"/>
  <c r="U72" i="5"/>
  <c r="W73" i="5"/>
  <c r="U74" i="5"/>
  <c r="W75" i="5"/>
  <c r="U76" i="5"/>
  <c r="W77" i="5"/>
  <c r="U78" i="5"/>
  <c r="W35" i="5"/>
  <c r="W37" i="5"/>
  <c r="W39" i="5"/>
  <c r="W41" i="5"/>
  <c r="W49" i="5"/>
  <c r="W51" i="5"/>
  <c r="W53" i="5"/>
  <c r="W65" i="5"/>
  <c r="U44" i="9"/>
  <c r="U64" i="9"/>
  <c r="U71" i="9"/>
  <c r="U40" i="9"/>
  <c r="U48" i="9"/>
  <c r="U60" i="9"/>
  <c r="U75" i="9"/>
  <c r="U38" i="9"/>
  <c r="U42" i="9"/>
  <c r="U46" i="9"/>
  <c r="U50" i="9"/>
  <c r="W54" i="9"/>
  <c r="U55" i="9"/>
  <c r="U58" i="9"/>
  <c r="U62" i="9"/>
  <c r="U66" i="9"/>
  <c r="U69" i="9"/>
  <c r="U73" i="9"/>
  <c r="U77" i="9"/>
  <c r="W43" i="9"/>
  <c r="W45" i="9"/>
  <c r="W47" i="9"/>
  <c r="W57" i="9"/>
  <c r="W59" i="9"/>
  <c r="W61" i="9"/>
  <c r="W63" i="9"/>
  <c r="W68" i="9"/>
  <c r="U35" i="9"/>
  <c r="W36" i="9"/>
  <c r="U37" i="9"/>
  <c r="W38" i="9"/>
  <c r="U39" i="9"/>
  <c r="W40" i="9"/>
  <c r="U41" i="9"/>
  <c r="W42" i="9"/>
  <c r="U43" i="9"/>
  <c r="W44" i="9"/>
  <c r="U45" i="9"/>
  <c r="W46" i="9"/>
  <c r="U47" i="9"/>
  <c r="W48" i="9"/>
  <c r="U49" i="9"/>
  <c r="W50" i="9"/>
  <c r="U51" i="9"/>
  <c r="W52" i="9"/>
  <c r="U53" i="9"/>
  <c r="W55" i="9"/>
  <c r="W56" i="9"/>
  <c r="U57" i="9"/>
  <c r="W58" i="9"/>
  <c r="U59" i="9"/>
  <c r="W60" i="9"/>
  <c r="U61" i="9"/>
  <c r="W62" i="9"/>
  <c r="U63" i="9"/>
  <c r="W64" i="9"/>
  <c r="U65" i="9"/>
  <c r="W66" i="9"/>
  <c r="W67" i="9"/>
  <c r="U68" i="9"/>
  <c r="W69" i="9"/>
  <c r="U70" i="9"/>
  <c r="W71" i="9"/>
  <c r="U72" i="9"/>
  <c r="W73" i="9"/>
  <c r="U74" i="9"/>
  <c r="W75" i="9"/>
  <c r="U76" i="9"/>
  <c r="W77" i="9"/>
  <c r="U78" i="9"/>
  <c r="W35" i="9"/>
  <c r="W37" i="9"/>
  <c r="W39" i="9"/>
  <c r="W41" i="9"/>
  <c r="W49" i="9"/>
  <c r="W51" i="9"/>
  <c r="W53" i="9"/>
  <c r="W65" i="9"/>
  <c r="W70" i="9"/>
  <c r="W72" i="9"/>
  <c r="W74" i="9"/>
  <c r="W76" i="9"/>
  <c r="W78" i="9"/>
  <c r="U37" i="8"/>
  <c r="U45" i="8"/>
  <c r="U49" i="8"/>
  <c r="U53" i="8"/>
  <c r="W56" i="8"/>
  <c r="U57" i="8"/>
  <c r="U70" i="8"/>
  <c r="U74" i="8"/>
  <c r="U39" i="8"/>
  <c r="U43" i="8"/>
  <c r="U59" i="8"/>
  <c r="U63" i="8"/>
  <c r="W67" i="8"/>
  <c r="U68" i="8"/>
  <c r="U72" i="8"/>
  <c r="U76" i="8"/>
  <c r="W38" i="8"/>
  <c r="W40" i="8"/>
  <c r="W42" i="8"/>
  <c r="W44" i="8"/>
  <c r="W46" i="8"/>
  <c r="W48" i="8"/>
  <c r="W50" i="8"/>
  <c r="W52" i="8"/>
  <c r="W55" i="8"/>
  <c r="W58" i="8"/>
  <c r="W60" i="8"/>
  <c r="W62" i="8"/>
  <c r="W64" i="8"/>
  <c r="W66" i="8"/>
  <c r="W69" i="8"/>
  <c r="W71" i="8"/>
  <c r="W73" i="8"/>
  <c r="W75" i="8"/>
  <c r="W77" i="8"/>
  <c r="U78" i="8"/>
  <c r="W37" i="8"/>
  <c r="W39" i="8"/>
  <c r="U40" i="8"/>
  <c r="W41" i="8"/>
  <c r="U42" i="8"/>
  <c r="W43" i="8"/>
  <c r="W45" i="8"/>
  <c r="U46" i="8"/>
  <c r="W47" i="8"/>
  <c r="U48" i="8"/>
  <c r="W49" i="8"/>
  <c r="W51" i="8"/>
  <c r="U52" i="8"/>
  <c r="W53" i="8"/>
  <c r="W54" i="8"/>
  <c r="U55" i="8"/>
  <c r="W57" i="8"/>
  <c r="W59" i="8"/>
  <c r="U60" i="8"/>
  <c r="W61" i="8"/>
  <c r="U62" i="8"/>
  <c r="W63" i="8"/>
  <c r="W65" i="8"/>
  <c r="W68" i="8"/>
  <c r="U69" i="8"/>
  <c r="W70" i="8"/>
  <c r="U71" i="8"/>
  <c r="W72" i="8"/>
  <c r="U73" i="8"/>
  <c r="W74" i="8"/>
  <c r="U75" i="8"/>
  <c r="W76" i="8"/>
  <c r="U77" i="8"/>
  <c r="W78" i="8"/>
  <c r="U79" i="8"/>
  <c r="W34" i="5"/>
  <c r="U6" i="5"/>
  <c r="W6" i="5"/>
  <c r="U7" i="5"/>
  <c r="W7" i="5"/>
  <c r="U8" i="5"/>
  <c r="W8" i="5"/>
  <c r="U9" i="5"/>
  <c r="W9" i="5"/>
  <c r="U10" i="5"/>
  <c r="W10" i="5"/>
  <c r="U11" i="5"/>
  <c r="W11" i="5"/>
  <c r="U12" i="5"/>
  <c r="W12" i="5"/>
  <c r="U13" i="5"/>
  <c r="W13" i="5"/>
  <c r="U14" i="5"/>
  <c r="W14" i="5"/>
  <c r="U15" i="5"/>
  <c r="W15" i="5"/>
  <c r="U16" i="5"/>
  <c r="W16" i="5"/>
  <c r="U17" i="5"/>
  <c r="W17" i="5"/>
  <c r="U18" i="5"/>
  <c r="W18" i="5"/>
  <c r="U19" i="5"/>
  <c r="W19" i="5"/>
  <c r="U20" i="5"/>
  <c r="W20" i="5"/>
  <c r="U21" i="5"/>
  <c r="U39" i="5" s="1"/>
  <c r="W21" i="5"/>
  <c r="U22" i="5"/>
  <c r="W22" i="5"/>
  <c r="U23" i="5"/>
  <c r="W23" i="5"/>
  <c r="U24" i="5"/>
  <c r="W24" i="5"/>
  <c r="U25" i="5"/>
  <c r="W25" i="5"/>
  <c r="U26" i="5"/>
  <c r="W26" i="5"/>
  <c r="U27" i="5"/>
  <c r="W27" i="5"/>
  <c r="U28" i="5"/>
  <c r="W28" i="5"/>
  <c r="U29" i="5"/>
  <c r="W29" i="5"/>
  <c r="U30" i="5"/>
  <c r="W30" i="5"/>
  <c r="U31" i="5"/>
  <c r="W31" i="5"/>
  <c r="U32" i="5"/>
  <c r="W32" i="5"/>
  <c r="U33" i="5"/>
  <c r="W33" i="5"/>
  <c r="U34" i="5"/>
  <c r="V79" i="5"/>
  <c r="W80" i="5"/>
  <c r="U80" i="5"/>
  <c r="W81" i="5"/>
  <c r="U81" i="5"/>
  <c r="W82" i="5"/>
  <c r="U82" i="5"/>
  <c r="W83" i="5"/>
  <c r="U83" i="5"/>
  <c r="W84" i="5"/>
  <c r="U84" i="5"/>
  <c r="W85" i="5"/>
  <c r="U85" i="5"/>
  <c r="W86" i="5"/>
  <c r="U86" i="5"/>
  <c r="W87" i="5"/>
  <c r="U87" i="5"/>
  <c r="W88" i="5"/>
  <c r="U88" i="5"/>
  <c r="W89" i="5"/>
  <c r="U89" i="5"/>
  <c r="W90" i="5"/>
  <c r="U90" i="5"/>
  <c r="W91" i="5"/>
  <c r="W92" i="5"/>
  <c r="U92" i="5"/>
  <c r="W93" i="5"/>
  <c r="W94" i="5"/>
  <c r="U94" i="5"/>
  <c r="W95" i="5"/>
  <c r="U95" i="5"/>
  <c r="W96" i="5"/>
  <c r="U96" i="5"/>
  <c r="W97" i="5"/>
  <c r="U97" i="5"/>
  <c r="W98" i="5"/>
  <c r="U98" i="5"/>
  <c r="W99" i="5"/>
  <c r="U99" i="5"/>
  <c r="W100" i="5"/>
  <c r="U100" i="5"/>
  <c r="W101" i="5"/>
  <c r="W102" i="5"/>
  <c r="U102" i="5"/>
  <c r="W103" i="5"/>
  <c r="W104" i="5"/>
  <c r="U104" i="5"/>
  <c r="W105" i="5"/>
  <c r="U105" i="5"/>
  <c r="W106" i="5"/>
  <c r="U106" i="5"/>
  <c r="W107" i="5"/>
  <c r="U107" i="5"/>
  <c r="W108" i="5"/>
  <c r="W109" i="5"/>
  <c r="U109" i="5"/>
  <c r="W110" i="5"/>
  <c r="U110" i="5"/>
  <c r="W111" i="5"/>
  <c r="U111" i="5"/>
  <c r="W112" i="5"/>
  <c r="U112" i="5"/>
  <c r="W113" i="5"/>
  <c r="W114" i="5"/>
  <c r="U114" i="5"/>
  <c r="W115" i="5"/>
  <c r="U115" i="5"/>
  <c r="W116" i="5"/>
  <c r="U116" i="5"/>
  <c r="W117" i="5"/>
  <c r="U117" i="5"/>
  <c r="W118" i="5"/>
  <c r="U118" i="5"/>
  <c r="V119" i="5"/>
  <c r="V120" i="5"/>
  <c r="V121" i="5"/>
  <c r="U119" i="5"/>
  <c r="U120" i="5"/>
  <c r="U121" i="5"/>
  <c r="V6" i="17"/>
  <c r="V7" i="17"/>
  <c r="V8" i="17"/>
  <c r="V9" i="17"/>
  <c r="V10" i="17"/>
  <c r="V11" i="17"/>
  <c r="V12" i="17"/>
  <c r="V13" i="17"/>
  <c r="V14" i="17"/>
  <c r="V15" i="17"/>
  <c r="V16" i="17"/>
  <c r="V17" i="17"/>
  <c r="V18" i="17"/>
  <c r="V19" i="17"/>
  <c r="V20" i="17"/>
  <c r="V21" i="17"/>
  <c r="V22" i="17"/>
  <c r="V23" i="17"/>
  <c r="V24" i="17"/>
  <c r="V25" i="17"/>
  <c r="V26" i="17"/>
  <c r="V27" i="17"/>
  <c r="V28" i="17"/>
  <c r="V29" i="17"/>
  <c r="V30" i="17"/>
  <c r="V31" i="17"/>
  <c r="V32" i="17"/>
  <c r="V33" i="17"/>
  <c r="U6" i="17"/>
  <c r="U7" i="17"/>
  <c r="U8" i="17"/>
  <c r="U9" i="17"/>
  <c r="U10" i="17"/>
  <c r="U11" i="17"/>
  <c r="U12" i="17"/>
  <c r="U13" i="17"/>
  <c r="U14" i="17"/>
  <c r="U15" i="17"/>
  <c r="U16" i="17"/>
  <c r="U17" i="17"/>
  <c r="U18" i="17"/>
  <c r="U19" i="17"/>
  <c r="U20" i="17"/>
  <c r="U21" i="17"/>
  <c r="U22" i="17"/>
  <c r="U23" i="17"/>
  <c r="U24" i="17"/>
  <c r="U25" i="17"/>
  <c r="U26" i="17"/>
  <c r="U27" i="17"/>
  <c r="U28" i="17"/>
  <c r="U29" i="17"/>
  <c r="U30" i="17"/>
  <c r="U31" i="17"/>
  <c r="U32" i="17"/>
  <c r="U33" i="17"/>
  <c r="U34" i="17"/>
  <c r="W80" i="17"/>
  <c r="U80" i="17"/>
  <c r="V80" i="17"/>
  <c r="W82" i="17"/>
  <c r="U82" i="17"/>
  <c r="V82" i="17"/>
  <c r="W84" i="17"/>
  <c r="U84" i="17"/>
  <c r="V84" i="17"/>
  <c r="W86" i="17"/>
  <c r="U86" i="17"/>
  <c r="V86" i="17"/>
  <c r="W88" i="17"/>
  <c r="U88" i="17"/>
  <c r="V88" i="17"/>
  <c r="W90" i="17"/>
  <c r="U90" i="17"/>
  <c r="V90" i="17"/>
  <c r="W92" i="17"/>
  <c r="U92" i="17"/>
  <c r="V92" i="17"/>
  <c r="W34" i="17"/>
  <c r="W81" i="17"/>
  <c r="U81" i="17"/>
  <c r="V81" i="17"/>
  <c r="W83" i="17"/>
  <c r="U83" i="17"/>
  <c r="V83" i="17"/>
  <c r="W85" i="17"/>
  <c r="U85" i="17"/>
  <c r="V85" i="17"/>
  <c r="W87" i="17"/>
  <c r="U87" i="17"/>
  <c r="V87" i="17"/>
  <c r="W89" i="17"/>
  <c r="U89" i="17"/>
  <c r="V89" i="17"/>
  <c r="W91" i="17"/>
  <c r="U91" i="17"/>
  <c r="V91" i="17"/>
  <c r="V79" i="17"/>
  <c r="W93" i="17"/>
  <c r="U93" i="17"/>
  <c r="W94" i="17"/>
  <c r="U94" i="17"/>
  <c r="W95" i="17"/>
  <c r="U95" i="17"/>
  <c r="W96" i="17"/>
  <c r="U96" i="17"/>
  <c r="W97" i="17"/>
  <c r="U97" i="17"/>
  <c r="W98" i="17"/>
  <c r="U98" i="17"/>
  <c r="W99" i="17"/>
  <c r="U99" i="17"/>
  <c r="W100" i="17"/>
  <c r="U100" i="17"/>
  <c r="W101" i="17"/>
  <c r="U101" i="17"/>
  <c r="W102" i="17"/>
  <c r="U102" i="17"/>
  <c r="W103" i="17"/>
  <c r="W104" i="17"/>
  <c r="U104" i="17"/>
  <c r="W105" i="17"/>
  <c r="U105" i="17"/>
  <c r="W106" i="17"/>
  <c r="U106" i="17"/>
  <c r="W107" i="17"/>
  <c r="U107" i="17"/>
  <c r="W108" i="17"/>
  <c r="W109" i="17"/>
  <c r="U109" i="17"/>
  <c r="W110" i="17"/>
  <c r="U110" i="17"/>
  <c r="W111" i="17"/>
  <c r="U111" i="17"/>
  <c r="W112" i="17"/>
  <c r="U112" i="17"/>
  <c r="W113" i="17"/>
  <c r="U113" i="17"/>
  <c r="W114" i="17"/>
  <c r="U114" i="17"/>
  <c r="W115" i="17"/>
  <c r="U115" i="17"/>
  <c r="W116" i="17"/>
  <c r="U116" i="17"/>
  <c r="W117" i="17"/>
  <c r="U117" i="17"/>
  <c r="W118" i="17"/>
  <c r="U118" i="17"/>
  <c r="V119" i="17"/>
  <c r="V120" i="17"/>
  <c r="V121" i="17"/>
  <c r="U119" i="17"/>
  <c r="U120" i="17"/>
  <c r="U121" i="17"/>
  <c r="V6" i="16"/>
  <c r="V7" i="16"/>
  <c r="V8" i="16"/>
  <c r="V10" i="16"/>
  <c r="V11" i="16"/>
  <c r="V16" i="16"/>
  <c r="V17" i="16"/>
  <c r="V21" i="16"/>
  <c r="V22" i="16"/>
  <c r="V23" i="16"/>
  <c r="W34" i="16"/>
  <c r="W81" i="16"/>
  <c r="U81" i="16"/>
  <c r="V81" i="16"/>
  <c r="W83" i="16"/>
  <c r="U83" i="16"/>
  <c r="V83" i="16"/>
  <c r="W85" i="16"/>
  <c r="U85" i="16"/>
  <c r="V85" i="16"/>
  <c r="W87" i="16"/>
  <c r="U87" i="16"/>
  <c r="V87" i="16"/>
  <c r="W89" i="16"/>
  <c r="U89" i="16"/>
  <c r="V89" i="16"/>
  <c r="W91" i="16"/>
  <c r="V91" i="16"/>
  <c r="U6" i="16"/>
  <c r="U7" i="16"/>
  <c r="U8" i="16"/>
  <c r="U9" i="16"/>
  <c r="W9" i="16"/>
  <c r="U10" i="16"/>
  <c r="U11" i="16"/>
  <c r="U12" i="16"/>
  <c r="W12" i="16"/>
  <c r="U13" i="16"/>
  <c r="W13" i="16"/>
  <c r="U14" i="16"/>
  <c r="W14" i="16"/>
  <c r="U15" i="16"/>
  <c r="W15" i="16"/>
  <c r="U16" i="16"/>
  <c r="U17" i="16"/>
  <c r="U18" i="16"/>
  <c r="W18" i="16"/>
  <c r="U19" i="16"/>
  <c r="W19" i="16"/>
  <c r="U20" i="16"/>
  <c r="W20" i="16"/>
  <c r="U21" i="16"/>
  <c r="U22" i="16"/>
  <c r="U23" i="16"/>
  <c r="U24" i="16"/>
  <c r="W24" i="16"/>
  <c r="U25" i="16"/>
  <c r="W25" i="16"/>
  <c r="U26" i="16"/>
  <c r="W26" i="16"/>
  <c r="U27" i="16"/>
  <c r="W27" i="16"/>
  <c r="U28" i="16"/>
  <c r="W28" i="16"/>
  <c r="U29" i="16"/>
  <c r="W29" i="16"/>
  <c r="U30" i="16"/>
  <c r="W30" i="16"/>
  <c r="U31" i="16"/>
  <c r="W31" i="16"/>
  <c r="U32" i="16"/>
  <c r="W32" i="16"/>
  <c r="U33" i="16"/>
  <c r="W33" i="16"/>
  <c r="U34" i="16"/>
  <c r="W80" i="16"/>
  <c r="U80" i="16"/>
  <c r="U91" i="16" s="1"/>
  <c r="V80" i="16"/>
  <c r="W82" i="16"/>
  <c r="U82" i="16"/>
  <c r="V82" i="16"/>
  <c r="W84" i="16"/>
  <c r="U84" i="16"/>
  <c r="V84" i="16"/>
  <c r="W86" i="16"/>
  <c r="U86" i="16"/>
  <c r="V86" i="16"/>
  <c r="W88" i="16"/>
  <c r="U88" i="16"/>
  <c r="V88" i="16"/>
  <c r="W90" i="16"/>
  <c r="U90" i="16"/>
  <c r="V90" i="16"/>
  <c r="W92" i="16"/>
  <c r="U92" i="16"/>
  <c r="V92" i="16"/>
  <c r="V79" i="16"/>
  <c r="W93" i="16"/>
  <c r="W94" i="16"/>
  <c r="U94" i="16"/>
  <c r="W95" i="16"/>
  <c r="U95" i="16"/>
  <c r="W96" i="16"/>
  <c r="U96" i="16"/>
  <c r="W97" i="16"/>
  <c r="U97" i="16"/>
  <c r="W98" i="16"/>
  <c r="U98" i="16"/>
  <c r="W99" i="16"/>
  <c r="U99" i="16"/>
  <c r="W100" i="16"/>
  <c r="U100" i="16"/>
  <c r="W101" i="16"/>
  <c r="W102" i="16"/>
  <c r="U102" i="16"/>
  <c r="W103" i="16"/>
  <c r="W104" i="16"/>
  <c r="U104" i="16"/>
  <c r="W105" i="16"/>
  <c r="U105" i="16"/>
  <c r="W106" i="16"/>
  <c r="U106" i="16"/>
  <c r="W107" i="16"/>
  <c r="U107" i="16"/>
  <c r="W108" i="16"/>
  <c r="W109" i="16"/>
  <c r="U109" i="16"/>
  <c r="W110" i="16"/>
  <c r="U110" i="16"/>
  <c r="W111" i="16"/>
  <c r="U111" i="16"/>
  <c r="W112" i="16"/>
  <c r="U112" i="16"/>
  <c r="W113" i="16"/>
  <c r="U113" i="16"/>
  <c r="W114" i="16"/>
  <c r="U114" i="16"/>
  <c r="W115" i="16"/>
  <c r="U115" i="16"/>
  <c r="W116" i="16"/>
  <c r="U116" i="16"/>
  <c r="W117" i="16"/>
  <c r="U117" i="16"/>
  <c r="W118" i="16"/>
  <c r="U118" i="16"/>
  <c r="V119" i="16"/>
  <c r="V120" i="16"/>
  <c r="V121" i="16"/>
  <c r="U119" i="16"/>
  <c r="U120" i="16"/>
  <c r="U121" i="16"/>
  <c r="V6" i="15"/>
  <c r="V7" i="15"/>
  <c r="V8" i="15"/>
  <c r="V9" i="15"/>
  <c r="V10" i="15"/>
  <c r="V11" i="15"/>
  <c r="V12" i="15"/>
  <c r="V13" i="15"/>
  <c r="V14" i="15"/>
  <c r="V15" i="15"/>
  <c r="V16" i="15"/>
  <c r="V17" i="15"/>
  <c r="V18" i="15"/>
  <c r="V19" i="15"/>
  <c r="V20" i="15"/>
  <c r="V21" i="15"/>
  <c r="V22" i="15"/>
  <c r="V23" i="15"/>
  <c r="V24" i="15"/>
  <c r="V25" i="15"/>
  <c r="V26" i="15"/>
  <c r="V27" i="15"/>
  <c r="V28" i="15"/>
  <c r="V29" i="15"/>
  <c r="V30" i="15"/>
  <c r="V31" i="15"/>
  <c r="V32" i="15"/>
  <c r="V33" i="15"/>
  <c r="U6" i="15"/>
  <c r="U7" i="15"/>
  <c r="U8" i="15"/>
  <c r="U9" i="15"/>
  <c r="U10" i="15"/>
  <c r="U11" i="15"/>
  <c r="U12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2" i="15"/>
  <c r="U33" i="15"/>
  <c r="W80" i="15"/>
  <c r="U80" i="15"/>
  <c r="V80" i="15"/>
  <c r="W82" i="15"/>
  <c r="U82" i="15"/>
  <c r="V82" i="15"/>
  <c r="W84" i="15"/>
  <c r="U84" i="15"/>
  <c r="V84" i="15"/>
  <c r="W86" i="15"/>
  <c r="U86" i="15"/>
  <c r="V86" i="15"/>
  <c r="W88" i="15"/>
  <c r="U88" i="15"/>
  <c r="V88" i="15"/>
  <c r="W90" i="15"/>
  <c r="U90" i="15"/>
  <c r="V90" i="15"/>
  <c r="W92" i="15"/>
  <c r="U92" i="15"/>
  <c r="V92" i="15"/>
  <c r="W94" i="15"/>
  <c r="U94" i="15"/>
  <c r="V94" i="15"/>
  <c r="W34" i="15"/>
  <c r="W81" i="15"/>
  <c r="U81" i="15"/>
  <c r="V81" i="15"/>
  <c r="W83" i="15"/>
  <c r="U83" i="15"/>
  <c r="V83" i="15"/>
  <c r="W85" i="15"/>
  <c r="U85" i="15"/>
  <c r="V85" i="15"/>
  <c r="W87" i="15"/>
  <c r="U87" i="15"/>
  <c r="V87" i="15"/>
  <c r="W89" i="15"/>
  <c r="U89" i="15"/>
  <c r="V89" i="15"/>
  <c r="W91" i="15"/>
  <c r="U91" i="15"/>
  <c r="U93" i="15" s="1"/>
  <c r="V91" i="15"/>
  <c r="W93" i="15"/>
  <c r="V93" i="15"/>
  <c r="W95" i="15"/>
  <c r="U95" i="15"/>
  <c r="V95" i="15"/>
  <c r="V79" i="15"/>
  <c r="W96" i="15"/>
  <c r="U96" i="15"/>
  <c r="W97" i="15"/>
  <c r="U97" i="15"/>
  <c r="W98" i="15"/>
  <c r="U98" i="15"/>
  <c r="W99" i="15"/>
  <c r="U99" i="15"/>
  <c r="W100" i="15"/>
  <c r="U100" i="15"/>
  <c r="W101" i="15"/>
  <c r="U101" i="15"/>
  <c r="W102" i="15"/>
  <c r="U102" i="15"/>
  <c r="W103" i="15"/>
  <c r="W104" i="15"/>
  <c r="U104" i="15"/>
  <c r="W105" i="15"/>
  <c r="U105" i="15"/>
  <c r="W106" i="15"/>
  <c r="U106" i="15"/>
  <c r="W107" i="15"/>
  <c r="U107" i="15"/>
  <c r="W108" i="15"/>
  <c r="W109" i="15"/>
  <c r="U109" i="15"/>
  <c r="W110" i="15"/>
  <c r="U110" i="15"/>
  <c r="W111" i="15"/>
  <c r="U111" i="15"/>
  <c r="W112" i="15"/>
  <c r="U112" i="15"/>
  <c r="W113" i="15"/>
  <c r="U113" i="15"/>
  <c r="W114" i="15"/>
  <c r="U114" i="15"/>
  <c r="W115" i="15"/>
  <c r="U115" i="15"/>
  <c r="W116" i="15"/>
  <c r="U116" i="15"/>
  <c r="W117" i="15"/>
  <c r="U117" i="15"/>
  <c r="W118" i="15"/>
  <c r="U118" i="15"/>
  <c r="V119" i="15"/>
  <c r="V120" i="15"/>
  <c r="V121" i="15"/>
  <c r="U119" i="15"/>
  <c r="U120" i="15"/>
  <c r="U121" i="15"/>
  <c r="W34" i="14"/>
  <c r="U6" i="14"/>
  <c r="W6" i="14"/>
  <c r="U7" i="14"/>
  <c r="W7" i="14"/>
  <c r="U8" i="14"/>
  <c r="W8" i="14"/>
  <c r="U9" i="14"/>
  <c r="W9" i="14"/>
  <c r="U10" i="14"/>
  <c r="W10" i="14"/>
  <c r="U11" i="14"/>
  <c r="W11" i="14"/>
  <c r="U12" i="14"/>
  <c r="W12" i="14"/>
  <c r="U13" i="14"/>
  <c r="W13" i="14"/>
  <c r="U14" i="14"/>
  <c r="W14" i="14"/>
  <c r="U15" i="14"/>
  <c r="W15" i="14"/>
  <c r="U16" i="14"/>
  <c r="W16" i="14"/>
  <c r="U17" i="14"/>
  <c r="W17" i="14"/>
  <c r="U18" i="14"/>
  <c r="W18" i="14"/>
  <c r="U19" i="14"/>
  <c r="W19" i="14"/>
  <c r="U20" i="14"/>
  <c r="W20" i="14"/>
  <c r="U21" i="14"/>
  <c r="W21" i="14"/>
  <c r="U22" i="14"/>
  <c r="W22" i="14"/>
  <c r="U23" i="14"/>
  <c r="W23" i="14"/>
  <c r="U24" i="14"/>
  <c r="W24" i="14"/>
  <c r="U25" i="14"/>
  <c r="W25" i="14"/>
  <c r="U26" i="14"/>
  <c r="W26" i="14"/>
  <c r="U27" i="14"/>
  <c r="W27" i="14"/>
  <c r="U28" i="14"/>
  <c r="W28" i="14"/>
  <c r="U29" i="14"/>
  <c r="W29" i="14"/>
  <c r="U30" i="14"/>
  <c r="W30" i="14"/>
  <c r="U31" i="14"/>
  <c r="W31" i="14"/>
  <c r="U32" i="14"/>
  <c r="W32" i="14"/>
  <c r="U33" i="14"/>
  <c r="W33" i="14"/>
  <c r="U34" i="14"/>
  <c r="W80" i="14"/>
  <c r="U80" i="14"/>
  <c r="V80" i="14"/>
  <c r="W82" i="14"/>
  <c r="U82" i="14"/>
  <c r="V82" i="14"/>
  <c r="W84" i="14"/>
  <c r="U84" i="14"/>
  <c r="V84" i="14"/>
  <c r="W86" i="14"/>
  <c r="U86" i="14"/>
  <c r="V86" i="14"/>
  <c r="W88" i="14"/>
  <c r="U88" i="14"/>
  <c r="V88" i="14"/>
  <c r="W90" i="14"/>
  <c r="U90" i="14"/>
  <c r="V90" i="14"/>
  <c r="W92" i="14"/>
  <c r="U92" i="14"/>
  <c r="V92" i="14"/>
  <c r="W81" i="14"/>
  <c r="U81" i="14"/>
  <c r="V81" i="14"/>
  <c r="W83" i="14"/>
  <c r="U83" i="14"/>
  <c r="V83" i="14"/>
  <c r="W85" i="14"/>
  <c r="U85" i="14"/>
  <c r="V85" i="14"/>
  <c r="W87" i="14"/>
  <c r="U87" i="14"/>
  <c r="V87" i="14"/>
  <c r="W89" i="14"/>
  <c r="U89" i="14"/>
  <c r="V89" i="14"/>
  <c r="W91" i="14"/>
  <c r="U91" i="14"/>
  <c r="V91" i="14"/>
  <c r="V79" i="14"/>
  <c r="W93" i="14"/>
  <c r="U93" i="14"/>
  <c r="W94" i="14"/>
  <c r="U94" i="14"/>
  <c r="W95" i="14"/>
  <c r="U95" i="14"/>
  <c r="W96" i="14"/>
  <c r="U96" i="14"/>
  <c r="W97" i="14"/>
  <c r="U97" i="14"/>
  <c r="W98" i="14"/>
  <c r="U98" i="14"/>
  <c r="W99" i="14"/>
  <c r="U99" i="14"/>
  <c r="W100" i="14"/>
  <c r="U100" i="14"/>
  <c r="W101" i="14"/>
  <c r="U101" i="14"/>
  <c r="W102" i="14"/>
  <c r="U102" i="14"/>
  <c r="W103" i="14"/>
  <c r="W104" i="14"/>
  <c r="U104" i="14"/>
  <c r="W105" i="14"/>
  <c r="U105" i="14"/>
  <c r="W106" i="14"/>
  <c r="U106" i="14"/>
  <c r="W107" i="14"/>
  <c r="U107" i="14"/>
  <c r="W108" i="14"/>
  <c r="W109" i="14"/>
  <c r="U109" i="14"/>
  <c r="W110" i="14"/>
  <c r="U110" i="14"/>
  <c r="W111" i="14"/>
  <c r="U111" i="14"/>
  <c r="W112" i="14"/>
  <c r="U112" i="14"/>
  <c r="W113" i="14"/>
  <c r="U113" i="14"/>
  <c r="W114" i="14"/>
  <c r="U114" i="14"/>
  <c r="W115" i="14"/>
  <c r="U115" i="14"/>
  <c r="W116" i="14"/>
  <c r="U116" i="14"/>
  <c r="W117" i="14"/>
  <c r="U117" i="14"/>
  <c r="W118" i="14"/>
  <c r="U118" i="14"/>
  <c r="V119" i="14"/>
  <c r="V120" i="14"/>
  <c r="V121" i="14"/>
  <c r="U119" i="14"/>
  <c r="U120" i="14"/>
  <c r="U121" i="14"/>
  <c r="V6" i="13"/>
  <c r="V7" i="13"/>
  <c r="V8" i="13"/>
  <c r="V9" i="13"/>
  <c r="V10" i="13"/>
  <c r="V11" i="13"/>
  <c r="V12" i="13"/>
  <c r="V13" i="13"/>
  <c r="V14" i="13"/>
  <c r="V15" i="13"/>
  <c r="V16" i="13"/>
  <c r="V17" i="13"/>
  <c r="V18" i="13"/>
  <c r="V19" i="13"/>
  <c r="V20" i="13"/>
  <c r="V21" i="13"/>
  <c r="V22" i="13"/>
  <c r="V23" i="13"/>
  <c r="V24" i="13"/>
  <c r="V25" i="13"/>
  <c r="V26" i="13"/>
  <c r="V27" i="13"/>
  <c r="V28" i="13"/>
  <c r="V29" i="13"/>
  <c r="V30" i="13"/>
  <c r="V31" i="13"/>
  <c r="V32" i="13"/>
  <c r="V33" i="13"/>
  <c r="U6" i="13"/>
  <c r="U7" i="13"/>
  <c r="U8" i="13"/>
  <c r="U9" i="13"/>
  <c r="U10" i="13"/>
  <c r="U11" i="13"/>
  <c r="U12" i="13"/>
  <c r="U13" i="13"/>
  <c r="U14" i="13"/>
  <c r="U15" i="13"/>
  <c r="U16" i="13"/>
  <c r="U17" i="13"/>
  <c r="U18" i="13"/>
  <c r="U19" i="13"/>
  <c r="U20" i="13"/>
  <c r="U21" i="13"/>
  <c r="U22" i="13"/>
  <c r="U23" i="13"/>
  <c r="U24" i="13"/>
  <c r="U25" i="13"/>
  <c r="U26" i="13"/>
  <c r="U27" i="13"/>
  <c r="U28" i="13"/>
  <c r="U29" i="13"/>
  <c r="U30" i="13"/>
  <c r="U31" i="13"/>
  <c r="U32" i="13"/>
  <c r="U33" i="13"/>
  <c r="U34" i="13"/>
  <c r="W80" i="13"/>
  <c r="U80" i="13"/>
  <c r="V80" i="13"/>
  <c r="W82" i="13"/>
  <c r="U82" i="13"/>
  <c r="V82" i="13"/>
  <c r="W84" i="13"/>
  <c r="U84" i="13"/>
  <c r="V84" i="13"/>
  <c r="W86" i="13"/>
  <c r="U86" i="13"/>
  <c r="V86" i="13"/>
  <c r="W88" i="13"/>
  <c r="U88" i="13"/>
  <c r="V88" i="13"/>
  <c r="W90" i="13"/>
  <c r="U90" i="13"/>
  <c r="V90" i="13"/>
  <c r="W92" i="13"/>
  <c r="U92" i="13"/>
  <c r="V92" i="13"/>
  <c r="W34" i="13"/>
  <c r="W81" i="13"/>
  <c r="U81" i="13"/>
  <c r="V81" i="13"/>
  <c r="W83" i="13"/>
  <c r="U83" i="13"/>
  <c r="V83" i="13"/>
  <c r="W85" i="13"/>
  <c r="U85" i="13"/>
  <c r="V85" i="13"/>
  <c r="W87" i="13"/>
  <c r="U87" i="13"/>
  <c r="V87" i="13"/>
  <c r="W89" i="13"/>
  <c r="U89" i="13"/>
  <c r="V89" i="13"/>
  <c r="W91" i="13"/>
  <c r="U91" i="13"/>
  <c r="V91" i="13"/>
  <c r="V79" i="13"/>
  <c r="W93" i="13"/>
  <c r="U93" i="13"/>
  <c r="W94" i="13"/>
  <c r="U94" i="13"/>
  <c r="W95" i="13"/>
  <c r="U95" i="13"/>
  <c r="W96" i="13"/>
  <c r="U96" i="13"/>
  <c r="W97" i="13"/>
  <c r="U97" i="13"/>
  <c r="W98" i="13"/>
  <c r="U98" i="13"/>
  <c r="W99" i="13"/>
  <c r="U99" i="13"/>
  <c r="W100" i="13"/>
  <c r="U100" i="13"/>
  <c r="W101" i="13"/>
  <c r="U101" i="13"/>
  <c r="W102" i="13"/>
  <c r="U102" i="13"/>
  <c r="W103" i="13"/>
  <c r="W104" i="13"/>
  <c r="U104" i="13"/>
  <c r="W105" i="13"/>
  <c r="U105" i="13"/>
  <c r="W106" i="13"/>
  <c r="U106" i="13"/>
  <c r="W107" i="13"/>
  <c r="U107" i="13"/>
  <c r="W108" i="13"/>
  <c r="W109" i="13"/>
  <c r="U109" i="13"/>
  <c r="W110" i="13"/>
  <c r="U110" i="13"/>
  <c r="W111" i="13"/>
  <c r="U111" i="13"/>
  <c r="W112" i="13"/>
  <c r="U112" i="13"/>
  <c r="W113" i="13"/>
  <c r="U113" i="13"/>
  <c r="W114" i="13"/>
  <c r="U114" i="13"/>
  <c r="W115" i="13"/>
  <c r="U115" i="13"/>
  <c r="W116" i="13"/>
  <c r="U116" i="13"/>
  <c r="W117" i="13"/>
  <c r="U117" i="13"/>
  <c r="W118" i="13"/>
  <c r="U118" i="13"/>
  <c r="V119" i="13"/>
  <c r="V120" i="13"/>
  <c r="V121" i="13"/>
  <c r="U119" i="13"/>
  <c r="U120" i="13"/>
  <c r="U121" i="13"/>
  <c r="V6" i="12"/>
  <c r="V7" i="12"/>
  <c r="V8" i="12"/>
  <c r="V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U6" i="12"/>
  <c r="U7" i="12"/>
  <c r="U8" i="12"/>
  <c r="U9" i="12"/>
  <c r="U10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W80" i="12"/>
  <c r="U80" i="12"/>
  <c r="V80" i="12"/>
  <c r="W82" i="12"/>
  <c r="U82" i="12"/>
  <c r="V82" i="12"/>
  <c r="W84" i="12"/>
  <c r="U84" i="12"/>
  <c r="V84" i="12"/>
  <c r="W86" i="12"/>
  <c r="U86" i="12"/>
  <c r="V86" i="12"/>
  <c r="W88" i="12"/>
  <c r="U88" i="12"/>
  <c r="V88" i="12"/>
  <c r="W90" i="12"/>
  <c r="U90" i="12"/>
  <c r="V90" i="12"/>
  <c r="W92" i="12"/>
  <c r="U92" i="12"/>
  <c r="V92" i="12"/>
  <c r="W34" i="12"/>
  <c r="W81" i="12"/>
  <c r="U81" i="12"/>
  <c r="V81" i="12"/>
  <c r="W83" i="12"/>
  <c r="U83" i="12"/>
  <c r="V83" i="12"/>
  <c r="W85" i="12"/>
  <c r="U85" i="12"/>
  <c r="V85" i="12"/>
  <c r="W87" i="12"/>
  <c r="U87" i="12"/>
  <c r="V87" i="12"/>
  <c r="W89" i="12"/>
  <c r="U89" i="12"/>
  <c r="V89" i="12"/>
  <c r="W91" i="12"/>
  <c r="U91" i="12"/>
  <c r="V91" i="12"/>
  <c r="V79" i="12"/>
  <c r="W93" i="12"/>
  <c r="U93" i="12"/>
  <c r="W94" i="12"/>
  <c r="U94" i="12"/>
  <c r="W95" i="12"/>
  <c r="U95" i="12"/>
  <c r="W96" i="12"/>
  <c r="U96" i="12"/>
  <c r="W97" i="12"/>
  <c r="U97" i="12"/>
  <c r="W98" i="12"/>
  <c r="U98" i="12"/>
  <c r="W99" i="12"/>
  <c r="U99" i="12"/>
  <c r="W100" i="12"/>
  <c r="U100" i="12"/>
  <c r="W101" i="12"/>
  <c r="U101" i="12"/>
  <c r="W102" i="12"/>
  <c r="U102" i="12"/>
  <c r="W103" i="12"/>
  <c r="W104" i="12"/>
  <c r="U104" i="12"/>
  <c r="W105" i="12"/>
  <c r="U105" i="12"/>
  <c r="W106" i="12"/>
  <c r="U106" i="12"/>
  <c r="W107" i="12"/>
  <c r="U107" i="12"/>
  <c r="W108" i="12"/>
  <c r="W109" i="12"/>
  <c r="U109" i="12"/>
  <c r="W110" i="12"/>
  <c r="U110" i="12"/>
  <c r="W111" i="12"/>
  <c r="U111" i="12"/>
  <c r="W112" i="12"/>
  <c r="U112" i="12"/>
  <c r="W113" i="12"/>
  <c r="U113" i="12"/>
  <c r="W114" i="12"/>
  <c r="U114" i="12"/>
  <c r="W115" i="12"/>
  <c r="U115" i="12"/>
  <c r="W116" i="12"/>
  <c r="U116" i="12"/>
  <c r="W117" i="12"/>
  <c r="U117" i="12"/>
  <c r="W118" i="12"/>
  <c r="U118" i="12"/>
  <c r="V119" i="12"/>
  <c r="V120" i="12"/>
  <c r="V121" i="12"/>
  <c r="U119" i="12"/>
  <c r="U120" i="12"/>
  <c r="U121" i="12"/>
  <c r="W80" i="11"/>
  <c r="U80" i="11"/>
  <c r="V80" i="11"/>
  <c r="W82" i="11"/>
  <c r="U82" i="11"/>
  <c r="V82" i="11"/>
  <c r="W84" i="11"/>
  <c r="U84" i="11"/>
  <c r="V84" i="11"/>
  <c r="W86" i="11"/>
  <c r="U86" i="11"/>
  <c r="V86" i="11"/>
  <c r="W88" i="11"/>
  <c r="U88" i="11"/>
  <c r="V88" i="11"/>
  <c r="W90" i="11"/>
  <c r="U90" i="11"/>
  <c r="V90" i="11"/>
  <c r="W92" i="11"/>
  <c r="U92" i="11"/>
  <c r="V92" i="11"/>
  <c r="W34" i="11"/>
  <c r="W81" i="11"/>
  <c r="U81" i="11"/>
  <c r="V81" i="11"/>
  <c r="W83" i="11"/>
  <c r="U83" i="11"/>
  <c r="V83" i="11"/>
  <c r="W85" i="11"/>
  <c r="U85" i="11"/>
  <c r="V85" i="11"/>
  <c r="W87" i="11"/>
  <c r="U87" i="11"/>
  <c r="V87" i="11"/>
  <c r="W89" i="11"/>
  <c r="U89" i="11"/>
  <c r="V89" i="11"/>
  <c r="W91" i="11"/>
  <c r="U91" i="11"/>
  <c r="V91" i="11"/>
  <c r="W93" i="11"/>
  <c r="U93" i="11"/>
  <c r="V93" i="11"/>
  <c r="V79" i="11"/>
  <c r="W94" i="11"/>
  <c r="U94" i="11"/>
  <c r="W95" i="11"/>
  <c r="U95" i="11"/>
  <c r="W96" i="11"/>
  <c r="U96" i="11"/>
  <c r="W97" i="11"/>
  <c r="U97" i="11"/>
  <c r="W98" i="11"/>
  <c r="U98" i="11"/>
  <c r="W99" i="11"/>
  <c r="U99" i="11"/>
  <c r="W100" i="11"/>
  <c r="U100" i="11"/>
  <c r="W101" i="11"/>
  <c r="U101" i="11"/>
  <c r="W102" i="11"/>
  <c r="U102" i="11"/>
  <c r="W103" i="11"/>
  <c r="U103" i="11"/>
  <c r="W104" i="11"/>
  <c r="U104" i="11"/>
  <c r="W105" i="11"/>
  <c r="U105" i="11"/>
  <c r="W106" i="11"/>
  <c r="U106" i="11"/>
  <c r="W107" i="11"/>
  <c r="U107" i="11"/>
  <c r="W108" i="11"/>
  <c r="U108" i="11"/>
  <c r="W109" i="11"/>
  <c r="U109" i="11"/>
  <c r="W110" i="11"/>
  <c r="U110" i="11"/>
  <c r="W111" i="11"/>
  <c r="U111" i="11"/>
  <c r="W112" i="11"/>
  <c r="U112" i="11"/>
  <c r="W113" i="11"/>
  <c r="U113" i="11"/>
  <c r="W114" i="11"/>
  <c r="U114" i="11"/>
  <c r="W115" i="11"/>
  <c r="U115" i="11"/>
  <c r="W116" i="11"/>
  <c r="U116" i="11"/>
  <c r="W117" i="11"/>
  <c r="U117" i="11"/>
  <c r="W118" i="11"/>
  <c r="U118" i="11"/>
  <c r="V119" i="11"/>
  <c r="V120" i="11"/>
  <c r="V121" i="11"/>
  <c r="U119" i="11"/>
  <c r="U120" i="11"/>
  <c r="U121" i="11"/>
  <c r="W80" i="10"/>
  <c r="U80" i="10"/>
  <c r="V80" i="10"/>
  <c r="W82" i="10"/>
  <c r="U82" i="10"/>
  <c r="V82" i="10"/>
  <c r="W84" i="10"/>
  <c r="U84" i="10"/>
  <c r="V84" i="10"/>
  <c r="W86" i="10"/>
  <c r="U86" i="10"/>
  <c r="V86" i="10"/>
  <c r="W88" i="10"/>
  <c r="U88" i="10"/>
  <c r="V88" i="10"/>
  <c r="W90" i="10"/>
  <c r="U90" i="10"/>
  <c r="V90" i="10"/>
  <c r="W92" i="10"/>
  <c r="U92" i="10"/>
  <c r="V92" i="10"/>
  <c r="W34" i="10"/>
  <c r="W81" i="10"/>
  <c r="U81" i="10"/>
  <c r="V81" i="10"/>
  <c r="W83" i="10"/>
  <c r="U83" i="10"/>
  <c r="V83" i="10"/>
  <c r="W85" i="10"/>
  <c r="U85" i="10"/>
  <c r="V85" i="10"/>
  <c r="W87" i="10"/>
  <c r="U87" i="10"/>
  <c r="V87" i="10"/>
  <c r="W89" i="10"/>
  <c r="U89" i="10"/>
  <c r="V89" i="10"/>
  <c r="W91" i="10"/>
  <c r="U91" i="10"/>
  <c r="V91" i="10"/>
  <c r="V79" i="10"/>
  <c r="W93" i="10"/>
  <c r="U93" i="10"/>
  <c r="W94" i="10"/>
  <c r="U94" i="10"/>
  <c r="W95" i="10"/>
  <c r="U95" i="10"/>
  <c r="W96" i="10"/>
  <c r="U96" i="10"/>
  <c r="W97" i="10"/>
  <c r="U97" i="10"/>
  <c r="W98" i="10"/>
  <c r="U98" i="10"/>
  <c r="W99" i="10"/>
  <c r="U99" i="10"/>
  <c r="W100" i="10"/>
  <c r="U100" i="10"/>
  <c r="W101" i="10"/>
  <c r="U101" i="10"/>
  <c r="W102" i="10"/>
  <c r="U102" i="10"/>
  <c r="W103" i="10"/>
  <c r="U103" i="10"/>
  <c r="W104" i="10"/>
  <c r="U104" i="10"/>
  <c r="W105" i="10"/>
  <c r="U105" i="10"/>
  <c r="W106" i="10"/>
  <c r="U106" i="10"/>
  <c r="W107" i="10"/>
  <c r="U107" i="10"/>
  <c r="W108" i="10"/>
  <c r="U108" i="10"/>
  <c r="W109" i="10"/>
  <c r="U109" i="10"/>
  <c r="W110" i="10"/>
  <c r="U110" i="10"/>
  <c r="W111" i="10"/>
  <c r="U111" i="10"/>
  <c r="W112" i="10"/>
  <c r="U112" i="10"/>
  <c r="W113" i="10"/>
  <c r="U113" i="10"/>
  <c r="W114" i="10"/>
  <c r="U114" i="10"/>
  <c r="W115" i="10"/>
  <c r="U115" i="10"/>
  <c r="W116" i="10"/>
  <c r="U116" i="10"/>
  <c r="W117" i="10"/>
  <c r="U117" i="10"/>
  <c r="W118" i="10"/>
  <c r="U118" i="10"/>
  <c r="V119" i="10"/>
  <c r="V120" i="10"/>
  <c r="V121" i="10"/>
  <c r="U119" i="10"/>
  <c r="U120" i="10"/>
  <c r="U121" i="10"/>
  <c r="W34" i="9"/>
  <c r="U6" i="9"/>
  <c r="W6" i="9"/>
  <c r="U7" i="9"/>
  <c r="W7" i="9"/>
  <c r="U8" i="9"/>
  <c r="W8" i="9"/>
  <c r="U9" i="9"/>
  <c r="W9" i="9"/>
  <c r="U10" i="9"/>
  <c r="W10" i="9"/>
  <c r="U11" i="9"/>
  <c r="W11" i="9"/>
  <c r="U12" i="9"/>
  <c r="W12" i="9"/>
  <c r="U13" i="9"/>
  <c r="W13" i="9"/>
  <c r="U14" i="9"/>
  <c r="W14" i="9"/>
  <c r="U15" i="9"/>
  <c r="W15" i="9"/>
  <c r="U16" i="9"/>
  <c r="W16" i="9"/>
  <c r="U17" i="9"/>
  <c r="W17" i="9"/>
  <c r="U18" i="9"/>
  <c r="W18" i="9"/>
  <c r="U19" i="9"/>
  <c r="W19" i="9"/>
  <c r="U20" i="9"/>
  <c r="W20" i="9"/>
  <c r="U21" i="9"/>
  <c r="W21" i="9"/>
  <c r="U22" i="9"/>
  <c r="W22" i="9"/>
  <c r="U23" i="9"/>
  <c r="W23" i="9"/>
  <c r="U24" i="9"/>
  <c r="W24" i="9"/>
  <c r="U25" i="9"/>
  <c r="W25" i="9"/>
  <c r="U26" i="9"/>
  <c r="W26" i="9"/>
  <c r="U27" i="9"/>
  <c r="W27" i="9"/>
  <c r="U28" i="9"/>
  <c r="W28" i="9"/>
  <c r="U29" i="9"/>
  <c r="W29" i="9"/>
  <c r="U30" i="9"/>
  <c r="W30" i="9"/>
  <c r="U31" i="9"/>
  <c r="W31" i="9"/>
  <c r="U32" i="9"/>
  <c r="W32" i="9"/>
  <c r="U33" i="9"/>
  <c r="W33" i="9"/>
  <c r="U34" i="9"/>
  <c r="W80" i="9"/>
  <c r="U80" i="9"/>
  <c r="V80" i="9"/>
  <c r="W82" i="9"/>
  <c r="U82" i="9"/>
  <c r="V82" i="9"/>
  <c r="W84" i="9"/>
  <c r="U84" i="9"/>
  <c r="V84" i="9"/>
  <c r="W86" i="9"/>
  <c r="U86" i="9"/>
  <c r="V86" i="9"/>
  <c r="W88" i="9"/>
  <c r="U88" i="9"/>
  <c r="V88" i="9"/>
  <c r="W90" i="9"/>
  <c r="U90" i="9"/>
  <c r="V90" i="9"/>
  <c r="W92" i="9"/>
  <c r="U92" i="9"/>
  <c r="V92" i="9"/>
  <c r="W81" i="9"/>
  <c r="U81" i="9"/>
  <c r="V81" i="9"/>
  <c r="W83" i="9"/>
  <c r="U83" i="9"/>
  <c r="V83" i="9"/>
  <c r="W85" i="9"/>
  <c r="U85" i="9"/>
  <c r="V85" i="9"/>
  <c r="W87" i="9"/>
  <c r="U87" i="9"/>
  <c r="V87" i="9"/>
  <c r="W89" i="9"/>
  <c r="U89" i="9"/>
  <c r="V89" i="9"/>
  <c r="W91" i="9"/>
  <c r="V91" i="9"/>
  <c r="V79" i="9"/>
  <c r="W93" i="9"/>
  <c r="W94" i="9"/>
  <c r="U94" i="9"/>
  <c r="W95" i="9"/>
  <c r="U95" i="9"/>
  <c r="W96" i="9"/>
  <c r="U96" i="9"/>
  <c r="W97" i="9"/>
  <c r="U97" i="9"/>
  <c r="W98" i="9"/>
  <c r="U98" i="9"/>
  <c r="W99" i="9"/>
  <c r="U99" i="9"/>
  <c r="W100" i="9"/>
  <c r="U100" i="9"/>
  <c r="W101" i="9"/>
  <c r="W102" i="9"/>
  <c r="U102" i="9"/>
  <c r="W103" i="9"/>
  <c r="W104" i="9"/>
  <c r="U104" i="9"/>
  <c r="W105" i="9"/>
  <c r="U105" i="9"/>
  <c r="W106" i="9"/>
  <c r="U106" i="9"/>
  <c r="W107" i="9"/>
  <c r="U107" i="9"/>
  <c r="W108" i="9"/>
  <c r="W109" i="9"/>
  <c r="U109" i="9"/>
  <c r="W110" i="9"/>
  <c r="U110" i="9"/>
  <c r="W111" i="9"/>
  <c r="U111" i="9"/>
  <c r="W112" i="9"/>
  <c r="U112" i="9"/>
  <c r="W113" i="9"/>
  <c r="W114" i="9"/>
  <c r="U114" i="9"/>
  <c r="W115" i="9"/>
  <c r="U115" i="9"/>
  <c r="W116" i="9"/>
  <c r="U116" i="9"/>
  <c r="W117" i="9"/>
  <c r="U117" i="9"/>
  <c r="W118" i="9"/>
  <c r="U118" i="9"/>
  <c r="V119" i="9"/>
  <c r="V120" i="9"/>
  <c r="V121" i="9"/>
  <c r="U119" i="9"/>
  <c r="U120" i="9"/>
  <c r="U121" i="9"/>
  <c r="V6" i="8"/>
  <c r="V7" i="8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W36" i="8"/>
  <c r="U6" i="8"/>
  <c r="U7" i="8"/>
  <c r="U8" i="8"/>
  <c r="U9" i="8"/>
  <c r="U10" i="8"/>
  <c r="U11" i="8"/>
  <c r="U13" i="8"/>
  <c r="U14" i="8"/>
  <c r="U16" i="8"/>
  <c r="U17" i="8"/>
  <c r="U19" i="8"/>
  <c r="U20" i="8"/>
  <c r="U22" i="8"/>
  <c r="U23" i="8"/>
  <c r="U24" i="8"/>
  <c r="U25" i="8"/>
  <c r="U26" i="8"/>
  <c r="U27" i="8"/>
  <c r="U28" i="8"/>
  <c r="U29" i="8"/>
  <c r="U30" i="8"/>
  <c r="U31" i="8"/>
  <c r="U33" i="8"/>
  <c r="U34" i="8"/>
  <c r="U35" i="8"/>
  <c r="U36" i="8"/>
  <c r="W80" i="8"/>
  <c r="U80" i="8"/>
  <c r="V80" i="8"/>
  <c r="W82" i="8"/>
  <c r="U82" i="8"/>
  <c r="V82" i="8"/>
  <c r="W84" i="8"/>
  <c r="U84" i="8"/>
  <c r="V84" i="8"/>
  <c r="W86" i="8"/>
  <c r="U86" i="8"/>
  <c r="V86" i="8"/>
  <c r="W88" i="8"/>
  <c r="U88" i="8"/>
  <c r="U91" i="8" s="1"/>
  <c r="V88" i="8"/>
  <c r="W81" i="8"/>
  <c r="U81" i="8"/>
  <c r="V81" i="8"/>
  <c r="W83" i="8"/>
  <c r="U83" i="8"/>
  <c r="V83" i="8"/>
  <c r="W85" i="8"/>
  <c r="U85" i="8"/>
  <c r="V85" i="8"/>
  <c r="W87" i="8"/>
  <c r="U87" i="8"/>
  <c r="V87" i="8"/>
  <c r="W89" i="8"/>
  <c r="U89" i="8"/>
  <c r="V89" i="8"/>
  <c r="V79" i="8"/>
  <c r="W90" i="8"/>
  <c r="U90" i="8"/>
  <c r="W91" i="8"/>
  <c r="W92" i="8"/>
  <c r="U92" i="8"/>
  <c r="W93" i="8"/>
  <c r="W94" i="8"/>
  <c r="U94" i="8"/>
  <c r="W95" i="8"/>
  <c r="U95" i="8"/>
  <c r="W96" i="8"/>
  <c r="U96" i="8"/>
  <c r="W97" i="8"/>
  <c r="U97" i="8"/>
  <c r="W98" i="8"/>
  <c r="U98" i="8"/>
  <c r="W99" i="8"/>
  <c r="U99" i="8"/>
  <c r="W100" i="8"/>
  <c r="U100" i="8"/>
  <c r="W101" i="8"/>
  <c r="W102" i="8"/>
  <c r="U102" i="8"/>
  <c r="W103" i="8"/>
  <c r="W104" i="8"/>
  <c r="U104" i="8"/>
  <c r="W105" i="8"/>
  <c r="U105" i="8"/>
  <c r="W106" i="8"/>
  <c r="U106" i="8"/>
  <c r="W107" i="8"/>
  <c r="U107" i="8"/>
  <c r="W108" i="8"/>
  <c r="W109" i="8"/>
  <c r="U109" i="8"/>
  <c r="W110" i="8"/>
  <c r="U110" i="8"/>
  <c r="W111" i="8"/>
  <c r="U111" i="8"/>
  <c r="W112" i="8"/>
  <c r="U112" i="8"/>
  <c r="W113" i="8"/>
  <c r="U113" i="8"/>
  <c r="W114" i="8"/>
  <c r="U114" i="8"/>
  <c r="W115" i="8"/>
  <c r="U115" i="8"/>
  <c r="W116" i="8"/>
  <c r="U116" i="8"/>
  <c r="W117" i="8"/>
  <c r="U117" i="8"/>
  <c r="W118" i="8"/>
  <c r="U118" i="8"/>
  <c r="W119" i="8"/>
  <c r="U119" i="8"/>
  <c r="W120" i="8"/>
  <c r="U120" i="8"/>
  <c r="V121" i="8"/>
  <c r="U121" i="8"/>
  <c r="T6" i="1"/>
  <c r="T7" i="1"/>
  <c r="T8" i="1"/>
  <c r="W8" i="1" s="1"/>
  <c r="T9" i="1"/>
  <c r="W9" i="1" s="1"/>
  <c r="T10" i="1"/>
  <c r="U10" i="1" s="1"/>
  <c r="T11" i="1"/>
  <c r="W11" i="1" s="1"/>
  <c r="T12" i="1"/>
  <c r="W12" i="1" s="1"/>
  <c r="T13" i="1"/>
  <c r="W13" i="1" s="1"/>
  <c r="T14" i="1"/>
  <c r="U14" i="1" s="1"/>
  <c r="T15" i="1"/>
  <c r="W15" i="1" s="1"/>
  <c r="T16" i="1"/>
  <c r="W16" i="1" s="1"/>
  <c r="T17" i="1"/>
  <c r="W17" i="1" s="1"/>
  <c r="T18" i="1"/>
  <c r="U18" i="1" s="1"/>
  <c r="T19" i="1"/>
  <c r="W19" i="1" s="1"/>
  <c r="T20" i="1"/>
  <c r="W20" i="1" s="1"/>
  <c r="T21" i="1"/>
  <c r="W21" i="1" s="1"/>
  <c r="T22" i="1"/>
  <c r="U22" i="1" s="1"/>
  <c r="T23" i="1"/>
  <c r="W23" i="1" s="1"/>
  <c r="T24" i="1"/>
  <c r="W24" i="1" s="1"/>
  <c r="T25" i="1"/>
  <c r="W25" i="1" s="1"/>
  <c r="T26" i="1"/>
  <c r="U26" i="1" s="1"/>
  <c r="T27" i="1"/>
  <c r="W27" i="1" s="1"/>
  <c r="T28" i="1"/>
  <c r="W28" i="1" s="1"/>
  <c r="T29" i="1"/>
  <c r="W29" i="1" s="1"/>
  <c r="T30" i="1"/>
  <c r="U30" i="1" s="1"/>
  <c r="T31" i="1"/>
  <c r="W31" i="1" s="1"/>
  <c r="T32" i="1"/>
  <c r="W32" i="1" s="1"/>
  <c r="T33" i="1"/>
  <c r="W33" i="1" s="1"/>
  <c r="T34" i="1"/>
  <c r="U34" i="1" s="1"/>
  <c r="T35" i="1"/>
  <c r="W35" i="1" s="1"/>
  <c r="T36" i="1"/>
  <c r="W36" i="1" s="1"/>
  <c r="T37" i="1"/>
  <c r="W37" i="1" s="1"/>
  <c r="T38" i="1"/>
  <c r="U38" i="1" s="1"/>
  <c r="T39" i="1"/>
  <c r="W39" i="1" s="1"/>
  <c r="T40" i="1"/>
  <c r="W40" i="1" s="1"/>
  <c r="T41" i="1"/>
  <c r="W41" i="1" s="1"/>
  <c r="T42" i="1"/>
  <c r="U42" i="1" s="1"/>
  <c r="T43" i="1"/>
  <c r="W43" i="1" s="1"/>
  <c r="T44" i="1"/>
  <c r="W44" i="1" s="1"/>
  <c r="T45" i="1"/>
  <c r="W45" i="1" s="1"/>
  <c r="T46" i="1"/>
  <c r="U46" i="1" s="1"/>
  <c r="T47" i="1"/>
  <c r="W47" i="1" s="1"/>
  <c r="T48" i="1"/>
  <c r="W48" i="1" s="1"/>
  <c r="T49" i="1"/>
  <c r="W49" i="1" s="1"/>
  <c r="T50" i="1"/>
  <c r="U50" i="1" s="1"/>
  <c r="T51" i="1"/>
  <c r="T52" i="1"/>
  <c r="W52" i="1" s="1"/>
  <c r="T53" i="1"/>
  <c r="T54" i="1"/>
  <c r="T55" i="1"/>
  <c r="T56" i="1"/>
  <c r="W56" i="1" s="1"/>
  <c r="T57" i="1"/>
  <c r="T58" i="1"/>
  <c r="U58" i="1" s="1"/>
  <c r="T59" i="1"/>
  <c r="T60" i="1"/>
  <c r="W60" i="1" s="1"/>
  <c r="T61" i="1"/>
  <c r="T62" i="1"/>
  <c r="U62" i="1" s="1"/>
  <c r="T63" i="1"/>
  <c r="T64" i="1"/>
  <c r="W64" i="1" s="1"/>
  <c r="T65" i="1"/>
  <c r="T66" i="1"/>
  <c r="U66" i="1" s="1"/>
  <c r="T67" i="1"/>
  <c r="W67" i="1" s="1"/>
  <c r="T68" i="1"/>
  <c r="W68" i="1" s="1"/>
  <c r="T69" i="1"/>
  <c r="T70" i="1"/>
  <c r="W70" i="1" s="1"/>
  <c r="T71" i="1"/>
  <c r="T72" i="1"/>
  <c r="W72" i="1" s="1"/>
  <c r="T73" i="1"/>
  <c r="T74" i="1"/>
  <c r="W74" i="1" s="1"/>
  <c r="T75" i="1"/>
  <c r="T76" i="1"/>
  <c r="W76" i="1" s="1"/>
  <c r="T77" i="1"/>
  <c r="T78" i="1"/>
  <c r="W78" i="1" s="1"/>
  <c r="T79" i="1"/>
  <c r="T80" i="1"/>
  <c r="W80" i="1" s="1"/>
  <c r="T81" i="1"/>
  <c r="T82" i="1"/>
  <c r="W82" i="1" s="1"/>
  <c r="T83" i="1"/>
  <c r="T84" i="1"/>
  <c r="W84" i="1" s="1"/>
  <c r="T85" i="1"/>
  <c r="T86" i="1"/>
  <c r="W86" i="1" s="1"/>
  <c r="T87" i="1"/>
  <c r="T88" i="1"/>
  <c r="W88" i="1" s="1"/>
  <c r="T89" i="1"/>
  <c r="T90" i="1"/>
  <c r="W90" i="1" s="1"/>
  <c r="T91" i="1"/>
  <c r="W91" i="1" s="1"/>
  <c r="T92" i="1"/>
  <c r="W92" i="1" s="1"/>
  <c r="T93" i="1"/>
  <c r="W93" i="1" s="1"/>
  <c r="T94" i="1"/>
  <c r="W94" i="1" s="1"/>
  <c r="T95" i="1"/>
  <c r="T96" i="1"/>
  <c r="W96" i="1" s="1"/>
  <c r="T97" i="1"/>
  <c r="T98" i="1"/>
  <c r="W98" i="1" s="1"/>
  <c r="T99" i="1"/>
  <c r="T100" i="1"/>
  <c r="W100" i="1" s="1"/>
  <c r="T101" i="1"/>
  <c r="W101" i="1" s="1"/>
  <c r="T102" i="1"/>
  <c r="U102" i="1" s="1"/>
  <c r="T103" i="1"/>
  <c r="W103" i="1" s="1"/>
  <c r="T104" i="1"/>
  <c r="W104" i="1" s="1"/>
  <c r="T105" i="1"/>
  <c r="T106" i="1"/>
  <c r="W106" i="1" s="1"/>
  <c r="T107" i="1"/>
  <c r="T108" i="1"/>
  <c r="W108" i="1" s="1"/>
  <c r="T109" i="1"/>
  <c r="T110" i="1"/>
  <c r="U110" i="1" s="1"/>
  <c r="T111" i="1"/>
  <c r="T112" i="1"/>
  <c r="W112" i="1" s="1"/>
  <c r="T113" i="1"/>
  <c r="T114" i="1"/>
  <c r="U114" i="1" s="1"/>
  <c r="T115" i="1"/>
  <c r="T116" i="1"/>
  <c r="W116" i="1" s="1"/>
  <c r="T117" i="1"/>
  <c r="T118" i="1"/>
  <c r="U118" i="1" s="1"/>
  <c r="T119" i="1"/>
  <c r="T120" i="1"/>
  <c r="W120" i="1" s="1"/>
  <c r="T121" i="1"/>
  <c r="V6" i="1"/>
  <c r="AO7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6" i="4"/>
  <c r="V74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7" i="1"/>
  <c r="V119" i="1"/>
  <c r="V121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U12" i="8" l="1"/>
  <c r="U15" i="8" s="1"/>
  <c r="U18" i="8" s="1"/>
  <c r="W6" i="1"/>
  <c r="V120" i="1"/>
  <c r="V118" i="1"/>
  <c r="V116" i="1"/>
  <c r="U91" i="9"/>
  <c r="U93" i="9" s="1"/>
  <c r="U67" i="9"/>
  <c r="U101" i="9"/>
  <c r="U113" i="9"/>
  <c r="U54" i="5"/>
  <c r="U54" i="17"/>
  <c r="U103" i="17" s="1"/>
  <c r="U93" i="16"/>
  <c r="U101" i="16"/>
  <c r="U54" i="16"/>
  <c r="U103" i="16" s="1"/>
  <c r="U54" i="15"/>
  <c r="U103" i="15" s="1"/>
  <c r="U54" i="14"/>
  <c r="U103" i="14" s="1"/>
  <c r="U54" i="13"/>
  <c r="U103" i="13" s="1"/>
  <c r="U54" i="12"/>
  <c r="U103" i="12" s="1"/>
  <c r="U54" i="9"/>
  <c r="U93" i="8"/>
  <c r="U101" i="8"/>
  <c r="U67" i="8"/>
  <c r="U54" i="8"/>
  <c r="U103" i="8" s="1"/>
  <c r="V96" i="1"/>
  <c r="V43" i="1"/>
  <c r="W121" i="1"/>
  <c r="U121" i="1"/>
  <c r="W119" i="1"/>
  <c r="U119" i="1"/>
  <c r="W117" i="1"/>
  <c r="U117" i="1"/>
  <c r="W115" i="1"/>
  <c r="U115" i="1"/>
  <c r="W113" i="1"/>
  <c r="W111" i="1"/>
  <c r="U111" i="1"/>
  <c r="W109" i="1"/>
  <c r="U109" i="1"/>
  <c r="W107" i="1"/>
  <c r="U107" i="1"/>
  <c r="W105" i="1"/>
  <c r="U105" i="1"/>
  <c r="W99" i="1"/>
  <c r="U99" i="1"/>
  <c r="W97" i="1"/>
  <c r="U97" i="1"/>
  <c r="W95" i="1"/>
  <c r="U95" i="1"/>
  <c r="W89" i="1"/>
  <c r="U89" i="1"/>
  <c r="W87" i="1"/>
  <c r="U87" i="1"/>
  <c r="W85" i="1"/>
  <c r="U85" i="1"/>
  <c r="W83" i="1"/>
  <c r="U83" i="1"/>
  <c r="W81" i="1"/>
  <c r="U81" i="1"/>
  <c r="W79" i="1"/>
  <c r="U79" i="1"/>
  <c r="W77" i="1"/>
  <c r="U77" i="1"/>
  <c r="W75" i="1"/>
  <c r="U75" i="1"/>
  <c r="V75" i="1"/>
  <c r="W73" i="1"/>
  <c r="U73" i="1"/>
  <c r="V73" i="1"/>
  <c r="W71" i="1"/>
  <c r="U71" i="1"/>
  <c r="W69" i="1"/>
  <c r="U69" i="1"/>
  <c r="W65" i="1"/>
  <c r="U65" i="1"/>
  <c r="W63" i="1"/>
  <c r="U63" i="1"/>
  <c r="W61" i="1"/>
  <c r="U61" i="1"/>
  <c r="W59" i="1"/>
  <c r="U59" i="1"/>
  <c r="W57" i="1"/>
  <c r="U57" i="1"/>
  <c r="W55" i="1"/>
  <c r="U55" i="1"/>
  <c r="W53" i="1"/>
  <c r="U53" i="1"/>
  <c r="W51" i="1"/>
  <c r="U51" i="1"/>
  <c r="W7" i="1"/>
  <c r="U7" i="1"/>
  <c r="U106" i="1"/>
  <c r="U104" i="1"/>
  <c r="U100" i="1"/>
  <c r="U98" i="1"/>
  <c r="U96" i="1"/>
  <c r="U94" i="1"/>
  <c r="U90" i="1"/>
  <c r="U88" i="1"/>
  <c r="U86" i="1"/>
  <c r="U84" i="1"/>
  <c r="U82" i="1"/>
  <c r="U80" i="1"/>
  <c r="U78" i="1"/>
  <c r="U76" i="1"/>
  <c r="U74" i="1"/>
  <c r="U72" i="1"/>
  <c r="U70" i="1"/>
  <c r="U68" i="1"/>
  <c r="U49" i="1"/>
  <c r="U47" i="1"/>
  <c r="U45" i="1"/>
  <c r="U43" i="1"/>
  <c r="U41" i="1"/>
  <c r="U39" i="1"/>
  <c r="U37" i="1"/>
  <c r="U35" i="1"/>
  <c r="U33" i="1"/>
  <c r="U31" i="1"/>
  <c r="U29" i="1"/>
  <c r="U27" i="1"/>
  <c r="U25" i="1"/>
  <c r="U23" i="1"/>
  <c r="U21" i="1"/>
  <c r="U19" i="1"/>
  <c r="U17" i="1"/>
  <c r="U15" i="1"/>
  <c r="U13" i="1"/>
  <c r="U11" i="1"/>
  <c r="U9" i="1"/>
  <c r="U6" i="1"/>
  <c r="W118" i="1"/>
  <c r="W114" i="1"/>
  <c r="W110" i="1"/>
  <c r="W102" i="1"/>
  <c r="W66" i="1"/>
  <c r="W62" i="1"/>
  <c r="W58" i="1"/>
  <c r="W54" i="1"/>
  <c r="W50" i="1"/>
  <c r="W46" i="1"/>
  <c r="W42" i="1"/>
  <c r="W38" i="1"/>
  <c r="W34" i="1"/>
  <c r="W30" i="1"/>
  <c r="W26" i="1"/>
  <c r="W22" i="1"/>
  <c r="W18" i="1"/>
  <c r="W14" i="1"/>
  <c r="W10" i="1"/>
  <c r="U120" i="1"/>
  <c r="U116" i="1"/>
  <c r="U112" i="1"/>
  <c r="U92" i="1"/>
  <c r="U64" i="1"/>
  <c r="U60" i="1"/>
  <c r="U52" i="1"/>
  <c r="U48" i="1"/>
  <c r="U44" i="1"/>
  <c r="U40" i="1"/>
  <c r="U36" i="1"/>
  <c r="U32" i="1"/>
  <c r="U28" i="1"/>
  <c r="U24" i="1"/>
  <c r="U20" i="1"/>
  <c r="U16" i="1"/>
  <c r="U12" i="1"/>
  <c r="U8" i="1"/>
  <c r="V115" i="1"/>
  <c r="U21" i="8" l="1"/>
  <c r="U103" i="9"/>
  <c r="U56" i="5"/>
  <c r="U67" i="5" s="1"/>
  <c r="U56" i="17"/>
  <c r="U108" i="17" s="1"/>
  <c r="U56" i="16"/>
  <c r="U108" i="16" s="1"/>
  <c r="U56" i="15"/>
  <c r="U108" i="15" s="1"/>
  <c r="U56" i="14"/>
  <c r="U108" i="14" s="1"/>
  <c r="U56" i="13"/>
  <c r="U108" i="13" s="1"/>
  <c r="U56" i="12"/>
  <c r="U108" i="12" s="1"/>
  <c r="U56" i="9"/>
  <c r="U108" i="9" s="1"/>
  <c r="U56" i="8"/>
  <c r="U54" i="1"/>
  <c r="U56" i="1" s="1"/>
  <c r="U113" i="1"/>
  <c r="U91" i="1"/>
  <c r="U101" i="1" s="1"/>
  <c r="U103" i="1" s="1"/>
  <c r="U67" i="1"/>
  <c r="U93" i="1"/>
  <c r="U32" i="8" l="1"/>
  <c r="U91" i="5"/>
  <c r="U93" i="5" s="1"/>
  <c r="U101" i="5" s="1"/>
  <c r="U108" i="8"/>
  <c r="U108" i="1"/>
  <c r="AK11" i="4" s="1"/>
  <c r="AK7" i="4"/>
  <c r="AK19" i="4"/>
  <c r="AK15" i="4"/>
  <c r="AL6" i="4"/>
  <c r="AL14" i="4"/>
  <c r="AL22" i="4"/>
  <c r="AM13" i="4"/>
  <c r="AM21" i="4"/>
  <c r="AK12" i="4"/>
  <c r="AK20" i="4"/>
  <c r="AL11" i="4"/>
  <c r="AL19" i="4"/>
  <c r="AM10" i="4"/>
  <c r="AM18" i="4"/>
  <c r="AM16" i="4"/>
  <c r="AK9" i="4"/>
  <c r="AK17" i="4"/>
  <c r="AL8" i="4"/>
  <c r="AL16" i="4"/>
  <c r="AM7" i="4"/>
  <c r="AM15" i="4"/>
  <c r="AK6" i="4"/>
  <c r="AK14" i="4"/>
  <c r="AK22" i="4"/>
  <c r="AL13" i="4"/>
  <c r="AL21" i="4"/>
  <c r="AM20" i="4"/>
  <c r="AL10" i="4"/>
  <c r="AL18" i="4"/>
  <c r="AM9" i="4"/>
  <c r="AM17" i="4"/>
  <c r="AK8" i="4"/>
  <c r="AK16" i="4"/>
  <c r="AL7" i="4"/>
  <c r="AL15" i="4"/>
  <c r="AM6" i="4"/>
  <c r="AM14" i="4"/>
  <c r="AM22" i="4"/>
  <c r="AK13" i="4"/>
  <c r="AK21" i="4"/>
  <c r="AL12" i="4"/>
  <c r="AL20" i="4"/>
  <c r="AM11" i="4"/>
  <c r="AM19" i="4"/>
  <c r="AK10" i="4"/>
  <c r="AK18" i="4"/>
  <c r="AL9" i="4"/>
  <c r="AL17" i="4"/>
  <c r="AM12" i="4"/>
  <c r="U38" i="8" l="1"/>
  <c r="E6" i="4"/>
  <c r="F6" i="4"/>
  <c r="U103" i="5"/>
  <c r="U108" i="5" s="1"/>
  <c r="U113" i="5" s="1"/>
  <c r="AM8" i="4"/>
  <c r="U41" i="8" l="1"/>
  <c r="U44" i="8" s="1"/>
  <c r="U47" i="8" l="1"/>
  <c r="U50" i="8" s="1"/>
  <c r="U58" i="8" l="1"/>
  <c r="U61" i="8" s="1"/>
  <c r="U64" i="8" l="1"/>
  <c r="U66" i="8" s="1"/>
  <c r="D6" i="4" l="1"/>
</calcChain>
</file>

<file path=xl/sharedStrings.xml><?xml version="1.0" encoding="utf-8"?>
<sst xmlns="http://schemas.openxmlformats.org/spreadsheetml/2006/main" count="693" uniqueCount="305">
  <si>
    <t>DWINUR PRATIWI</t>
  </si>
  <si>
    <t>HENDI RAMADONI</t>
  </si>
  <si>
    <t>KURNIAWAN</t>
  </si>
  <si>
    <t>LILI AKHMAD SOMALI</t>
  </si>
  <si>
    <t>NUNIK KUSUMAH NUR JULIANA</t>
  </si>
  <si>
    <t>RINA MARLINA</t>
  </si>
  <si>
    <t>ROSYIDA FAUZIAH CITRA W</t>
  </si>
  <si>
    <t>TINO SIDIN</t>
  </si>
  <si>
    <t>YOGIE KRISTIANTO NUGROHO</t>
  </si>
  <si>
    <t>ALLISA YUNITA SHAFA</t>
  </si>
  <si>
    <t>DEKY OKTAVERY NUGRAHA</t>
  </si>
  <si>
    <t>MEDITERANIA</t>
  </si>
  <si>
    <t>NOVA HARIPAH ARGHA DEWI</t>
  </si>
  <si>
    <t>RIAN DELA PUTRI</t>
  </si>
  <si>
    <t>ARIEF BUDIMAN</t>
  </si>
  <si>
    <t>FENDY KUSUMA</t>
  </si>
  <si>
    <t>RICKI JUNAEDY</t>
  </si>
  <si>
    <t>Kategori</t>
  </si>
  <si>
    <t>Point</t>
  </si>
  <si>
    <t>Parameter</t>
  </si>
  <si>
    <t>Proses Layanan</t>
  </si>
  <si>
    <t>Menyampaikan salam pembuka dengan jelas dan benar.</t>
  </si>
  <si>
    <t>Menyampaikan salam penutup dengan jelas dan benar.</t>
  </si>
  <si>
    <t>Sikap Layanan</t>
  </si>
  <si>
    <t>Cepat tanggap dalam memahami kebutuhan penelepon.</t>
  </si>
  <si>
    <t>Melayani dengan penuh perhatian.</t>
  </si>
  <si>
    <t>Tidak memotong percakapan.</t>
  </si>
  <si>
    <t>Menunjukkan intonasi dan volume suara serta cara melayani yang sopan selama percakapan.</t>
  </si>
  <si>
    <t>6.a.</t>
  </si>
  <si>
    <t>Nada dan intonasi yang bersahabat dan ramah.</t>
  </si>
  <si>
    <t>6.b.</t>
  </si>
  <si>
    <t>Kecepatan suara yang cukup, artikulasi yang jelas dan tidak terburu-buru.</t>
  </si>
  <si>
    <t>6.c.</t>
  </si>
  <si>
    <t>Volume suara agent jelas, tidak terlalu keras dan tidak terlalu kecil.</t>
  </si>
  <si>
    <t>Ada kemauan untuk membantu.</t>
  </si>
  <si>
    <t>Tidak memutus percakapan secara sepihak.</t>
  </si>
  <si>
    <t>8.a.</t>
  </si>
  <si>
    <t>Agent memutus percakapan setelah pembicaraan selesai.</t>
  </si>
  <si>
    <t>8.b.</t>
  </si>
  <si>
    <t>Pelanggan yang masih ingin bertanya tetap dilayani.</t>
  </si>
  <si>
    <t>Menggunakan bahasa baik dan benar serta mudah dimengerti.</t>
  </si>
  <si>
    <t>Mampu meredam pelanggan yang emosi dan tidak memancing emosi pelanggan.</t>
  </si>
  <si>
    <t>Solusi Layanan</t>
  </si>
  <si>
    <t>Memberikan informasi yang akurat dan jelas sesuai dengan permintaan pelanggan dan prosedur layanan.</t>
  </si>
  <si>
    <t>Mengidentifikasi kebutuhan pelanggan.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</si>
  <si>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</si>
  <si>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</si>
  <si>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</si>
  <si>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</si>
  <si>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</si>
  <si>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</si>
  <si>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</si>
  <si>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</si>
  <si>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</si>
  <si>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</si>
  <si>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</si>
  <si>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Nama</t>
  </si>
  <si>
    <t>Login ID</t>
  </si>
  <si>
    <t>NAMA</t>
  </si>
  <si>
    <t>LOGIN ID</t>
  </si>
  <si>
    <t>NO.</t>
  </si>
  <si>
    <t>REKAP TINDAK LANJUT (F13) PEAK 1</t>
  </si>
  <si>
    <t>:</t>
  </si>
  <si>
    <t>C1</t>
  </si>
  <si>
    <t>C2</t>
  </si>
  <si>
    <t>C1: Coaching 1</t>
  </si>
  <si>
    <t>C2: Coaching 2</t>
  </si>
  <si>
    <t>C3: Coaching 3</t>
  </si>
  <si>
    <t>K1: Konseling 1</t>
  </si>
  <si>
    <t>K2: Konseling 2</t>
  </si>
  <si>
    <t>K3: Konseling 3</t>
  </si>
  <si>
    <t>SP1: Surat Peringatan 1</t>
  </si>
  <si>
    <t>SP3: Surat Peringatan 3</t>
  </si>
  <si>
    <t>SP2: Surat Peringatan 2</t>
  </si>
  <si>
    <t>BATL 1: Berita Acara Teguran Lisan 1</t>
  </si>
  <si>
    <t>BATL 2: Berita Acara Teguran Lisan 2</t>
  </si>
  <si>
    <t>BATL 3: Berita Acara Teguran Lisan 3</t>
  </si>
  <si>
    <t>Keterangan Tingkatan Pembinaan dari Terendah sampai Tertinggi:</t>
  </si>
  <si>
    <t>Peak 1: 1-10</t>
  </si>
  <si>
    <t>Peak 2: 11-20</t>
  </si>
  <si>
    <t>Peak 3: 21-akhir bln</t>
  </si>
  <si>
    <t>KODE</t>
  </si>
  <si>
    <t>KALIMAT</t>
  </si>
  <si>
    <t>KUNCI</t>
  </si>
  <si>
    <t>EKSISTANSI</t>
  </si>
  <si>
    <t>KP001</t>
  </si>
  <si>
    <t>pembuka</t>
  </si>
  <si>
    <t>KP002</t>
  </si>
  <si>
    <t>penutup</t>
  </si>
  <si>
    <t>KP003</t>
  </si>
  <si>
    <t>tanggap</t>
  </si>
  <si>
    <t>KP004</t>
  </si>
  <si>
    <t>perhatian</t>
  </si>
  <si>
    <t>KP005</t>
  </si>
  <si>
    <t>memotong</t>
  </si>
  <si>
    <t>KP006</t>
  </si>
  <si>
    <t>sopan</t>
  </si>
  <si>
    <t>KP007</t>
  </si>
  <si>
    <t>bersahabat</t>
  </si>
  <si>
    <t>KP008</t>
  </si>
  <si>
    <t>artikulasi</t>
  </si>
  <si>
    <t>KP009</t>
  </si>
  <si>
    <t>suara agent</t>
  </si>
  <si>
    <t>KP010</t>
  </si>
  <si>
    <t>kemauan</t>
  </si>
  <si>
    <t>KP011</t>
  </si>
  <si>
    <t>sepihak</t>
  </si>
  <si>
    <t>KP012</t>
  </si>
  <si>
    <t>selesai</t>
  </si>
  <si>
    <t>KP013</t>
  </si>
  <si>
    <t>masih</t>
  </si>
  <si>
    <t>KP014</t>
  </si>
  <si>
    <t>bahasa</t>
  </si>
  <si>
    <t>KP015</t>
  </si>
  <si>
    <t>emosi</t>
  </si>
  <si>
    <t>KP016</t>
  </si>
  <si>
    <t>akurat</t>
  </si>
  <si>
    <t>KP017</t>
  </si>
  <si>
    <t>identifikasi</t>
  </si>
  <si>
    <t>P2</t>
  </si>
  <si>
    <t>COACHING</t>
  </si>
  <si>
    <t>LOGIN</t>
  </si>
  <si>
    <t>PEAK</t>
  </si>
  <si>
    <t>KP</t>
  </si>
  <si>
    <t>P1</t>
  </si>
  <si>
    <t>P3</t>
  </si>
  <si>
    <t>KODE PARAMETER</t>
  </si>
  <si>
    <t>C3</t>
  </si>
  <si>
    <t>DATE</t>
  </si>
  <si>
    <t>No.</t>
  </si>
  <si>
    <t>Nama Agent</t>
  </si>
  <si>
    <t>Data Panggilan </t>
  </si>
  <si>
    <t>Rangkuman Tapping </t>
  </si>
  <si>
    <t>Tindak Lanjut (Operational Team)</t>
  </si>
  <si>
    <t>Keterangan</t>
  </si>
  <si>
    <t>M  a  s  a  l  a  h</t>
  </si>
  <si>
    <t>Record ID / ANI No.</t>
  </si>
  <si>
    <t>Tgl</t>
  </si>
  <si>
    <t>Jam</t>
  </si>
  <si>
    <t>QA Officer</t>
  </si>
  <si>
    <t>Rekomendasi</t>
  </si>
  <si>
    <t>Tgl Taping</t>
  </si>
  <si>
    <t>Tgl diterima dr QA</t>
  </si>
  <si>
    <t>Detil Umpan Balik </t>
  </si>
  <si>
    <t>Rencana Tindakan Agent</t>
  </si>
  <si>
    <t>Tgl Pelaksanaan</t>
  </si>
  <si>
    <t>Paraf</t>
  </si>
  <si>
    <t>Kategori &amp; Parameter</t>
  </si>
  <si>
    <t>Detil </t>
  </si>
  <si>
    <t>Agent</t>
  </si>
  <si>
    <t>TL</t>
  </si>
  <si>
    <t>SPV</t>
  </si>
  <si>
    <t>1 </t>
  </si>
  <si>
    <t>1. Melayani dengan penuh perhatian.</t>
  </si>
  <si>
    <t>1. Agent menggunakan kata sepenggal "batesda ibu?" pada detik ke-26</t>
  </si>
  <si>
    <t>58349661701/0274867218 </t>
  </si>
  <si>
    <t>09:23:37 </t>
  </si>
  <si>
    <t>Kurniawan H </t>
  </si>
  <si>
    <t>4. Melayani penuh perhatian: Agent tidak menggunakan kata sepenggal ketika melayani pelanggan.  </t>
  </si>
  <si>
    <t>2017-01-05 17:03:36 </t>
  </si>
  <si>
    <t>1. Agent diberikan coaching 1 karena menggunakan kata sepenggal "batesda ibu?" pada detik ke-26.</t>
  </si>
  <si>
    <t>1. Saya tidak akan menggunakan kata sepenggal ketika melayani pelanggan. (coaching 1)</t>
  </si>
  <si>
    <t>2017-01-06 08:43:57 </t>
  </si>
  <si>
    <t>OK </t>
  </si>
  <si>
    <t>2 </t>
  </si>
  <si>
    <t>1. Tidak memotong percakapan.</t>
  </si>
  <si>
    <t>1. Agent memotong percakapan pelanggan pada detik ke-16</t>
  </si>
  <si>
    <t>268342864901/0318913226 </t>
  </si>
  <si>
    <t>02:30:49 </t>
  </si>
  <si>
    <t>5. Memotong percakapan: Agent tidak memotong percakapan pelanggan </t>
  </si>
  <si>
    <t>2017-01-05 17:03:38 </t>
  </si>
  <si>
    <t>1. Agent diberikan coaching 1 karena memotong percakapan pelanggan pada detik ke-16.</t>
  </si>
  <si>
    <t>1. Saya tidak akan memotong percakapan pelanggan. (coaching 1)</t>
  </si>
  <si>
    <t>2017-01-06 08:43:12 </t>
  </si>
  <si>
    <t>3 </t>
  </si>
  <si>
    <t>1. Menyampaikan salam penutup dengan benar dan jelas.</t>
  </si>
  <si>
    <t>1. Agent mengucapkan salam buddies "selamat beristirahat", sementara waktu di layanan masih menunjukan pukul "6:42:04 PM".</t>
  </si>
  <si>
    <t>378344366301/02129052881 </t>
  </si>
  <si>
    <t>06:41:03 </t>
  </si>
  <si>
    <t>2. Salam penutup: Agent harus lebih fokus memperhatikan waktu di layanan.  </t>
  </si>
  <si>
    <t>1. Agent diberikan coaching 1 karena mengucapkan salam buddies "selamat beristirahat", sementara waktu di layanan masih menunjukan pukul "6:42:04 PM".</t>
  </si>
  <si>
    <t>1. Saya akan lebih fokus memperhatikan waktu di layanan. (coaching 1)</t>
  </si>
  <si>
    <t>2017-01-06 08:46:05 </t>
  </si>
  <si>
    <t>4 </t>
  </si>
  <si>
    <t>1. Memberikan informasi yang akurat dan jelas sesuai dengan permintaan pelanggan dan prosedur layanan</t>
  </si>
  <si>
    <t>1. Agent membenarkan pengulangan notel "PLN RANTING KALIBAJENG POROS LIMBUNG BAJENG GOWA" yg salah oleh pelanggan. Pelanggan mengulang "824112", sementara yg terdaftar di das adalah "842112". (high priority)</t>
  </si>
  <si>
    <t>18394870401/0411832921 </t>
  </si>
  <si>
    <t>02:58:24 </t>
  </si>
  <si>
    <t>11. Informasi akurat: Agent harus lebih fokus menyimak pengulangan notel oleh pelanggan.  </t>
  </si>
  <si>
    <t>2017-01-10 13:15:09 </t>
  </si>
  <si>
    <t>1. Agent diberikan konseling 1 karena membenarkan pengulangan notel "PLN RANTING KALIBAJENG POROS LIMBUNG BAJENG GOWA" yg salah oleh pelanggan. Pelanggan mengulang "824112", sementara yg terdaftar di das adalah "842112". (high priority)</t>
  </si>
  <si>
    <t>1. Saya akan lebih fokus menyimak pengulangan notel oleh pelanggan. (konseling 1)</t>
  </si>
  <si>
    <t>2017-01-11 13:33:22 </t>
  </si>
  <si>
    <t>5 </t>
  </si>
  <si>
    <t>1. Ada kemauan untuk membantu.</t>
  </si>
  <si>
    <t>1. Agent tidak menawarkan bantuan lain ketika kondisi layanan sedang normal (tidak pangkas aht).</t>
  </si>
  <si>
    <t>818394365101/02287350000 </t>
  </si>
  <si>
    <t>01:34:12 </t>
  </si>
  <si>
    <t>7. Kemauan membantu: Agent harus menawarkan bantuan lain apabila kondisi layanan sedang normal (tidak pangkas aht).  </t>
  </si>
  <si>
    <t>2017-01-10 13:15:11 </t>
  </si>
  <si>
    <t>1. Agent diberikan coaching 2 karena tidak menawarkan bantuan lain ketika kondisi layanan sedang normal (tidak pangkas aht).</t>
  </si>
  <si>
    <t>1. Saya akan menawarkan bantuan lain apabila kondisi layanan sedang normal. (coaching 2)</t>
  </si>
  <si>
    <t>2017-01-11 13:34:06 </t>
  </si>
  <si>
    <t>6 </t>
  </si>
  <si>
    <t>1. Agent mengucapkan salam waktu "selamat siang", sementara waktu di layanan masih menunjukan pukul "9:28:17 AM".</t>
  </si>
  <si>
    <t>478392883601/0216194520 </t>
  </si>
  <si>
    <t>09:27:16 </t>
  </si>
  <si>
    <t>2. Salam penutup: Agent harus lebih fokus memperhatikan waktu di layanan  </t>
  </si>
  <si>
    <t>1. Agent diberikan coaching 1 karena mengucapkan salam waktu "selamat siang", sementara waktu di layanan masih menunjukan pukul "9:28:17 AM".</t>
  </si>
  <si>
    <t>2017-01-11 13:34:35 </t>
  </si>
  <si>
    <t>1. Cepat tanggap dalam memahami kebutuhan penelepon.</t>
  </si>
  <si>
    <t>1. Agent menanyakan kembali pertanyaan pelanggan yg sudah jelas (alamat dari data yg ditanyakan pelanggan) setelah mengucapkan "terimakasih telah menunggu".</t>
  </si>
  <si>
    <t>418439549801/0217535758 </t>
  </si>
  <si>
    <t>07:04:58 </t>
  </si>
  <si>
    <t>3. Cepat tanggap: Agent harus lebih fokus menyimak pengulangan notel oleh pelanggan.  </t>
  </si>
  <si>
    <t>2017-01-16 17:06:44 </t>
  </si>
  <si>
    <t>1. Agent diberikan coaching 1 karena menanyakan kembali pertanyaan pelanggan yg sudah jelas (alamat dari data yg ditanyakan pelanggan) setelah mengucapkan "terimakasih telah menunggu".</t>
  </si>
  <si>
    <t>1. Saya akan lebih fokus menyimak pengulangan notel oleh pelanggan. (coaching 1)</t>
  </si>
  <si>
    <t>2017-01-17 16:40:24 </t>
  </si>
  <si>
    <t>1. Pengucapan kata "menghubungi" lebih terdengar seperti "mengubung".</t>
  </si>
  <si>
    <t>958435931101/0411453494 </t>
  </si>
  <si>
    <t>09:01:51 </t>
  </si>
  <si>
    <t>2. Salam penutup: Agent harus mengucapkan salam penutup dengan jelas dan benar.  </t>
  </si>
  <si>
    <t>2017-01-16 17:06:47 </t>
  </si>
  <si>
    <t>1. Agent diberikan coaching 1 karena pengucapan kata "menghubungi" lebih terdengar seperti "mengubung".</t>
  </si>
  <si>
    <t>1. Saya akan mengucapkan salam penutup dengan jelas dan benar. (coaching 1)</t>
  </si>
  <si>
    <t>2017-01-17 17:26:42 </t>
  </si>
  <si>
    <t>1. Agent menginformasikan untuk notel "MTSN 1 TENTARA PELAJAR 29 KEBUMEN" notelnya tidak dipublikasikan, tetapi kemudian diralat oleh agent pada detik ke-68</t>
  </si>
  <si>
    <t>478436732001/0287382605 </t>
  </si>
  <si>
    <t>11:15:20 </t>
  </si>
  <si>
    <t>3. Cepat tanggap: Agent diharapkan tidak terburu-buru ketika melakukan pencarian data  </t>
  </si>
  <si>
    <t>1. Agent diberikan coaching 1 karena agent menginformasikan untuk notel "MTSN 1 TENTARA PELAJAR 29 KEBUMEN" notelnya tidak dipublikasikan, tetapi kemudian diralat oleh agent pada detik ke-68.</t>
  </si>
  <si>
    <t>1. Saya tidak akan terburu-buru ketika melakukan pencarian data. (coaching 1)</t>
  </si>
  <si>
    <t>2017-01-17 17:27:52 </t>
  </si>
  <si>
    <t>1. Menyampaikan salam pembuka dengan jelas dan benar.</t>
  </si>
  <si>
    <t>1. Agent mengucapkan "selamat siang" ketika mengucapkan salam waktu, sementara waktu di layanan sudah menunjukan pukul "3:06:32 PM".</t>
  </si>
  <si>
    <t>718455399201/0411442432 </t>
  </si>
  <si>
    <t>03:06:32 </t>
  </si>
  <si>
    <t>1. Salam waktu: Agent harus lebih fokus memperhatikan waktu di layanan  </t>
  </si>
  <si>
    <t>2017-01-18 17:01:32 </t>
  </si>
  <si>
    <t>1. Agent diberikan coaching 1 karena mengucapkan "selamat siang" ketika mengucapkan salam waktu, sementara waktu di layanan sudah menunjukan pukul "3:06:32 PM".</t>
  </si>
  <si>
    <t>2017-01-19 09:22:22 </t>
  </si>
  <si>
    <t>1. b. Kecepatan suara yang cukup, artikulasi yang jelas dan tidak terburu-buru.</t>
  </si>
  <si>
    <t>1. Artikulasi agent kurang terdengar jelas ketika mengucapkan "terimakasih" pada magic word, lebih terdengar seperti "timakasih".</t>
  </si>
  <si>
    <t>998446367301/02220563696 </t>
  </si>
  <si>
    <t>02:01:14 </t>
  </si>
  <si>
    <t>6.b. Kecepatan suara: Artikulasi agent harus terdengar jelas ketika melayani pelanggan.  </t>
  </si>
  <si>
    <t>2017-01-16 17:06:53 </t>
  </si>
  <si>
    <t>1. Agent diberikan coaching 1 karena artikulasi agent kurang terdengar jelas ketika mengucapkan "terimakasih" pada magic word, lebih terdengar seperti "timakasih".</t>
  </si>
  <si>
    <t>1. Artikulasi saya akan terdengar jelas ketika melayani pelanggan. (coaching 1)</t>
  </si>
  <si>
    <t>2017-01-17 17:28:41 </t>
  </si>
  <si>
    <t>1. Pengucapan kata "telkom" lebih terdengar "telkeum".</t>
  </si>
  <si>
    <t>428472197701/0224222104 </t>
  </si>
  <si>
    <t>01:46:17 </t>
  </si>
  <si>
    <t>1. Salam pembuka: Agent harus mengucapkan salam pembuka dengan jelas dan benar  </t>
  </si>
  <si>
    <t>2017-01-19 10:58:55 </t>
  </si>
  <si>
    <t>1. Agent diberikan coaching 1 karena pengucapan kata "telkom" lebih terdengar "telkeum".</t>
  </si>
  <si>
    <t>1. Saya akan mengucapkan salam pembuka dengan jelas dan benar. (coaching 1)</t>
  </si>
  <si>
    <t>2017-01-20 07:48:45 </t>
  </si>
  <si>
    <t>7 </t>
  </si>
  <si>
    <t>1. Agent tidak langsung merespon pelanggan, sehingga terjadi keheningan di tengah percakapan &gt;3 detik, mulai dari detik ke-20 s/d detik ke-22</t>
  </si>
  <si>
    <t>18437188801/04113623824 </t>
  </si>
  <si>
    <t>12:31:28 </t>
  </si>
  <si>
    <t>4. Melayani penuh perhatian: Agent harus selalu merespon percakapan pelanggan.  </t>
  </si>
  <si>
    <t>2017-01-16 17:06:56 </t>
  </si>
  <si>
    <t>1. Agent diberikan coaching 1 karena tidak langsung merespon pelanggan, sehingga terjadi keheningan di tengah percakapan &gt;3 detik, mulai dari detik ke-20 s/d detik ke-22.</t>
  </si>
  <si>
    <t>1. Saya akan selalu merespon percakapan pelanggan. (coaching 1)</t>
  </si>
  <si>
    <t>2017-01-17 17:29:24 </t>
  </si>
  <si>
    <t>8 </t>
  </si>
  <si>
    <t>1. Tidak memotong percakapan : agent memotong percakapan pelanggan pada detik ke-66</t>
  </si>
  <si>
    <t>268472308801/02129338036 </t>
  </si>
  <si>
    <t>02:04:48 </t>
  </si>
  <si>
    <t>Nurul K </t>
  </si>
  <si>
    <t>Tidak memotong percakapan : agent tidak boleh memotong percakapan pelanggan </t>
  </si>
  <si>
    <t>2017-01-19 16:36:53 </t>
  </si>
  <si>
    <t>1. Agent diberikan coaching 1 karena memotong percakapan pelanggan pada detik ke-66.</t>
  </si>
  <si>
    <t>2017-01-20 07:49:21 </t>
  </si>
  <si>
    <t>1. Agent mengucapkan "selamat siang" terdengar "selamet siang".</t>
  </si>
  <si>
    <t>998575030801/087832324680 </t>
  </si>
  <si>
    <t>11:25:06 </t>
  </si>
  <si>
    <t>2017-01-31 19:56:18 </t>
  </si>
  <si>
    <t>1. Agent diberikan coaching 1 karena mengucapkan "selamat siang" terdengar "selamet siang"</t>
  </si>
  <si>
    <t>1. saya harus mengucapkan salam pembuka dengan jelas dan benar (coaching 1)</t>
  </si>
  <si>
    <t>2017-01-31 20:29:57 </t>
  </si>
  <si>
    <t>1. Agent memotong percakapan pelanggan pada detik ke-19</t>
  </si>
  <si>
    <t>478575969201/0215873905 </t>
  </si>
  <si>
    <t>02:01:32 </t>
  </si>
  <si>
    <t>5. Memotong percakapan: Agent tidak memotong percakapan pelanggan .  </t>
  </si>
  <si>
    <t>2017-01-31 19:56:20 </t>
  </si>
  <si>
    <t>1. Agent diberikan coaching 1 karena memotong percakapan pelanggan pada detik ke-19</t>
  </si>
  <si>
    <t>1. tidak memotong percakapan pelanggan (coaching 1)</t>
  </si>
  <si>
    <t>2017-01-31 20:30:24 </t>
  </si>
  <si>
    <t>1. Agent menggunakan kata sepenggal "bagaimana?" pada detik ke-51</t>
  </si>
  <si>
    <t>128574728401/02286060804 </t>
  </si>
  <si>
    <t>10:34:44 </t>
  </si>
  <si>
    <t>4. Melayani penuh perhatian: Agent menggunakan kata sepenggal ketika melayani pelanggan 7. Kemauan membantu: Agent harus menawarkan bantuan lain apabila kondisi layanan sedang normal (tidak pangkas aht) dan agent harus memberikan notel lain apabila pelanggan menanyakan dan masih terdaftar di das  </t>
  </si>
  <si>
    <t>1. Agent diberikan coaching 2 karena menggunakan kata sepenggal "bagaimana?" pada detik ke-51</t>
  </si>
  <si>
    <t>1. saya harus menggunakan minimal 3 kata saat akan bertanya kepada pelanggan (coaching 2)</t>
  </si>
  <si>
    <t>2017-01-31 20:29:04 </t>
  </si>
  <si>
    <t>2. Ada kemauan untuk membantu.</t>
  </si>
  <si>
    <t>2. Agent harus menawarkan bantuan lain apabila kondisi layanan sedang normal (tidak pangkas aht) dan agent harus memberikan notel lain apabila pelanggan menanyakan dan masih terdaftar di das</t>
  </si>
  <si>
    <t>2. Agent diberikan coaching 1 karena tidak menawarkan bantuan lain</t>
  </si>
  <si>
    <t>2. saya harus menawarkan bantuan lain apabila kondisi layanan sedang normal (coaching 1)</t>
  </si>
  <si>
    <t>DWI SHELLY ASTUTI</t>
  </si>
  <si>
    <t>AHMAD NUR ALAMSAH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</si>
</sst>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mm"/>
  </numFmts>
  <fonts count="58">
    <font>
      <sz val="12"/>
      <color rgb="FF000000"/>
      <name val="Georgia"/>
      <family val="2"/>
    </font>
    <font>
      <sz val="8"/>
      <color theme="1"/>
      <name val="Consolas"/>
      <family val="2"/>
      <charset val="1"/>
    </font>
    <font>
      <sz val="12"/>
      <color theme="1"/>
      <name val="Georgi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Georgia"/>
      <family val="2"/>
    </font>
    <font>
      <b/>
      <sz val="13"/>
      <color theme="3"/>
      <name val="Georgia"/>
      <family val="2"/>
    </font>
    <font>
      <b/>
      <sz val="11"/>
      <color theme="3"/>
      <name val="Georgia"/>
      <family val="2"/>
    </font>
    <font>
      <sz val="12"/>
      <color rgb="FF006100"/>
      <name val="Georgia"/>
      <family val="2"/>
    </font>
    <font>
      <sz val="12"/>
      <color rgb="FF9C0006"/>
      <name val="Georgia"/>
      <family val="2"/>
    </font>
    <font>
      <sz val="12"/>
      <color rgb="FF9C6500"/>
      <name val="Georgia"/>
      <family val="2"/>
    </font>
    <font>
      <sz val="12"/>
      <color rgb="FF3F3F76"/>
      <name val="Georgia"/>
      <family val="2"/>
    </font>
    <font>
      <b/>
      <sz val="12"/>
      <color rgb="FF3F3F3F"/>
      <name val="Georgia"/>
      <family val="2"/>
    </font>
    <font>
      <b/>
      <sz val="12"/>
      <color rgb="FFFA7D00"/>
      <name val="Georgia"/>
      <family val="2"/>
    </font>
    <font>
      <sz val="12"/>
      <color rgb="FFFA7D00"/>
      <name val="Georgia"/>
      <family val="2"/>
    </font>
    <font>
      <b/>
      <sz val="12"/>
      <color theme="0"/>
      <name val="Georgia"/>
      <family val="2"/>
    </font>
    <font>
      <sz val="12"/>
      <color rgb="FFFF0000"/>
      <name val="Georgia"/>
      <family val="2"/>
    </font>
    <font>
      <i/>
      <sz val="12"/>
      <color rgb="FF7F7F7F"/>
      <name val="Georgia"/>
      <family val="2"/>
    </font>
    <font>
      <b/>
      <sz val="12"/>
      <color theme="1"/>
      <name val="Georgia"/>
      <family val="2"/>
    </font>
    <font>
      <sz val="12"/>
      <color theme="0"/>
      <name val="Georgia"/>
      <family val="2"/>
    </font>
    <font>
      <b/>
      <sz val="13.5"/>
      <color rgb="FF000000"/>
      <name val="Arial Unicode MS"/>
      <family val="2"/>
    </font>
    <font>
      <b/>
      <sz val="10"/>
      <color rgb="FFFFFFFF"/>
      <name val="Arial Unicode MS"/>
      <family val="2"/>
    </font>
    <font>
      <sz val="10"/>
      <color rgb="FF000000"/>
      <name val="Arial Unicode MS"/>
      <family val="2"/>
    </font>
    <font>
      <sz val="10"/>
      <name val="Arial"/>
      <family val="2"/>
      <charset val="134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  <scheme val="minor"/>
    </font>
    <font>
      <sz val="11"/>
      <name val="돋움"/>
      <family val="3"/>
      <charset val="129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 Unicode MS"/>
      <family val="2"/>
    </font>
    <font>
      <b/>
      <sz val="8"/>
      <color theme="1"/>
      <name val="Consolas"/>
      <family val="3"/>
    </font>
    <font>
      <sz val="8"/>
      <color theme="1"/>
      <name val="Consolas"/>
      <family val="3"/>
    </font>
    <font>
      <sz val="12"/>
      <color rgb="FF000000"/>
      <name val="Cambria"/>
      <family val="1"/>
      <scheme val="major"/>
    </font>
    <font>
      <b/>
      <sz val="8"/>
      <color theme="0"/>
      <name val="Consolas"/>
      <family val="3"/>
    </font>
    <font>
      <b/>
      <sz val="12"/>
      <color theme="0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0"/>
      <color theme="0"/>
      <name val="Cambria"/>
      <family val="1"/>
      <scheme val="major"/>
    </font>
    <font>
      <sz val="10"/>
      <color theme="1"/>
      <name val="Cambria"/>
      <family val="1"/>
      <scheme val="major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4D5780"/>
        <bgColor rgb="FF000000"/>
      </patternFill>
    </fill>
    <fill>
      <patternFill patternType="solid">
        <fgColor rgb="FFEDEFF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909ED5"/>
      </left>
      <right style="thin">
        <color rgb="FF909ED5"/>
      </right>
      <top style="thin">
        <color rgb="FF909ED5"/>
      </top>
      <bottom/>
      <diagonal/>
    </border>
    <border>
      <left style="thin">
        <color rgb="FF909ED5"/>
      </left>
      <right/>
      <top style="thin">
        <color rgb="FF909ED5"/>
      </top>
      <bottom style="thin">
        <color rgb="FF909ED5"/>
      </bottom>
      <diagonal/>
    </border>
    <border>
      <left/>
      <right/>
      <top style="thin">
        <color rgb="FF909ED5"/>
      </top>
      <bottom style="thin">
        <color rgb="FF909ED5"/>
      </bottom>
      <diagonal/>
    </border>
    <border>
      <left/>
      <right style="thin">
        <color rgb="FF909ED5"/>
      </right>
      <top style="thin">
        <color rgb="FF909ED5"/>
      </top>
      <bottom style="thin">
        <color rgb="FF909ED5"/>
      </bottom>
      <diagonal/>
    </border>
    <border>
      <left style="thin">
        <color rgb="FF909ED5"/>
      </left>
      <right style="thin">
        <color rgb="FF909ED5"/>
      </right>
      <top/>
      <bottom/>
      <diagonal/>
    </border>
    <border>
      <left style="thin">
        <color rgb="FF909ED5"/>
      </left>
      <right style="thin">
        <color rgb="FF909ED5"/>
      </right>
      <top/>
      <bottom style="thin">
        <color rgb="FF909ED5"/>
      </bottom>
      <diagonal/>
    </border>
    <border>
      <left/>
      <right style="thin">
        <color rgb="FF909ED5"/>
      </right>
      <top/>
      <bottom style="thin">
        <color rgb="FF909ED5"/>
      </bottom>
      <diagonal/>
    </border>
    <border>
      <left/>
      <right style="thin">
        <color rgb="FF909ED5"/>
      </right>
      <top/>
      <bottom/>
      <diagonal/>
    </border>
  </borders>
  <cellStyleXfs count="140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2" fillId="0" borderId="0">
      <alignment vertical="center"/>
    </xf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37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51" borderId="0" applyNumberFormat="0" applyBorder="0" applyAlignment="0" applyProtection="0"/>
    <xf numFmtId="0" fontId="27" fillId="35" borderId="0" applyNumberFormat="0" applyBorder="0" applyAlignment="0" applyProtection="0"/>
    <xf numFmtId="0" fontId="28" fillId="52" borderId="12" applyNumberFormat="0" applyAlignment="0" applyProtection="0"/>
    <xf numFmtId="0" fontId="29" fillId="53" borderId="13" applyNumberFormat="0" applyAlignment="0" applyProtection="0"/>
    <xf numFmtId="43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6" borderId="0" applyNumberFormat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12" applyNumberFormat="0" applyAlignment="0" applyProtection="0"/>
    <xf numFmtId="0" fontId="36" fillId="0" borderId="17" applyNumberFormat="0" applyFill="0" applyAlignment="0" applyProtection="0"/>
    <xf numFmtId="0" fontId="37" fillId="54" borderId="0" applyNumberFormat="0" applyBorder="0" applyAlignment="0" applyProtection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55" borderId="18" applyNumberFormat="0" applyFont="0" applyAlignment="0" applyProtection="0"/>
    <xf numFmtId="0" fontId="38" fillId="52" borderId="19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0" fontId="24" fillId="0" borderId="0"/>
    <xf numFmtId="0" fontId="41" fillId="0" borderId="0"/>
    <xf numFmtId="0" fontId="42" fillId="0" borderId="0" applyNumberFormat="0" applyFill="0" applyBorder="0" applyAlignment="0" applyProtection="0"/>
    <xf numFmtId="0" fontId="43" fillId="0" borderId="20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/>
  </cellStyleXfs>
  <cellXfs count="93">
    <xf numFmtId="0" fontId="0" fillId="0" borderId="0" xfId="0"/>
    <xf numFmtId="0" fontId="19" fillId="0" borderId="0" xfId="0" applyFont="1"/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center" vertical="center"/>
    </xf>
    <xf numFmtId="1" fontId="47" fillId="0" borderId="11" xfId="42" applyNumberFormat="1" applyFont="1" applyFill="1" applyBorder="1" applyAlignment="1">
      <alignment horizontal="center" vertical="center"/>
    </xf>
    <xf numFmtId="0" fontId="47" fillId="0" borderId="11" xfId="42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/>
    </xf>
    <xf numFmtId="0" fontId="0" fillId="56" borderId="0" xfId="0" applyFill="1"/>
    <xf numFmtId="0" fontId="50" fillId="56" borderId="25" xfId="139" applyFont="1" applyFill="1" applyBorder="1" applyAlignment="1">
      <alignment horizontal="center" vertical="center"/>
    </xf>
    <xf numFmtId="0" fontId="51" fillId="0" borderId="0" xfId="139" applyFont="1" applyAlignment="1">
      <alignment vertical="center"/>
    </xf>
    <xf numFmtId="0" fontId="51" fillId="0" borderId="25" xfId="139" applyFont="1" applyBorder="1" applyAlignment="1">
      <alignment horizontal="center" vertical="center"/>
    </xf>
    <xf numFmtId="0" fontId="51" fillId="0" borderId="25" xfId="139" applyFont="1" applyBorder="1" applyAlignment="1">
      <alignment horizontal="left" vertical="center" indent="1"/>
    </xf>
    <xf numFmtId="0" fontId="51" fillId="0" borderId="0" xfId="139" applyFont="1" applyBorder="1" applyAlignment="1">
      <alignment horizontal="left" vertical="center" indent="1"/>
    </xf>
    <xf numFmtId="0" fontId="51" fillId="0" borderId="0" xfId="139" applyFont="1" applyBorder="1" applyAlignment="1">
      <alignment horizontal="center" vertical="center"/>
    </xf>
    <xf numFmtId="0" fontId="52" fillId="56" borderId="0" xfId="0" applyFont="1" applyFill="1"/>
    <xf numFmtId="0" fontId="52" fillId="0" borderId="0" xfId="0" applyFont="1"/>
    <xf numFmtId="0" fontId="52" fillId="56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52" fillId="0" borderId="26" xfId="0" applyFont="1" applyBorder="1" applyAlignment="1">
      <alignment horizontal="center" vertical="center"/>
    </xf>
    <xf numFmtId="0" fontId="51" fillId="0" borderId="0" xfId="43" applyFont="1" applyAlignment="1">
      <alignment horizontal="left" vertical="center"/>
    </xf>
    <xf numFmtId="0" fontId="51" fillId="0" borderId="0" xfId="43" applyFont="1" applyAlignment="1">
      <alignment horizontal="center" vertical="center"/>
    </xf>
    <xf numFmtId="0" fontId="51" fillId="0" borderId="21" xfId="43" applyFont="1" applyBorder="1" applyAlignment="1">
      <alignment horizontal="left" vertical="center"/>
    </xf>
    <xf numFmtId="0" fontId="51" fillId="0" borderId="11" xfId="43" applyFont="1" applyBorder="1" applyAlignment="1">
      <alignment horizontal="left" vertical="center"/>
    </xf>
    <xf numFmtId="0" fontId="51" fillId="0" borderId="0" xfId="43" applyFont="1" applyAlignment="1">
      <alignment vertical="center"/>
    </xf>
    <xf numFmtId="0" fontId="51" fillId="0" borderId="21" xfId="43" applyFont="1" applyBorder="1" applyAlignment="1">
      <alignment horizontal="center" vertical="center"/>
    </xf>
    <xf numFmtId="0" fontId="51" fillId="0" borderId="21" xfId="43" applyFont="1" applyBorder="1" applyAlignment="1">
      <alignment vertical="center"/>
    </xf>
    <xf numFmtId="0" fontId="51" fillId="56" borderId="0" xfId="43" applyFont="1" applyFill="1" applyAlignment="1">
      <alignment vertical="center"/>
    </xf>
    <xf numFmtId="0" fontId="51" fillId="0" borderId="11" xfId="43" applyFont="1" applyBorder="1" applyAlignment="1">
      <alignment vertical="center"/>
    </xf>
    <xf numFmtId="0" fontId="51" fillId="0" borderId="11" xfId="43" applyFont="1" applyBorder="1" applyAlignment="1">
      <alignment horizontal="center" vertical="center"/>
    </xf>
    <xf numFmtId="0" fontId="51" fillId="56" borderId="11" xfId="43" applyFont="1" applyFill="1" applyBorder="1" applyAlignment="1">
      <alignment horizontal="center" vertical="center"/>
    </xf>
    <xf numFmtId="0" fontId="51" fillId="57" borderId="21" xfId="43" applyFont="1" applyFill="1" applyBorder="1" applyAlignment="1">
      <alignment horizontal="center" vertical="center"/>
    </xf>
    <xf numFmtId="0" fontId="54" fillId="58" borderId="26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59" borderId="29" xfId="0" applyFont="1" applyFill="1" applyBorder="1" applyAlignment="1">
      <alignment horizontal="center" vertical="center"/>
    </xf>
    <xf numFmtId="14" fontId="57" fillId="60" borderId="29" xfId="0" applyNumberFormat="1" applyFont="1" applyFill="1" applyBorder="1" applyAlignment="1">
      <alignment horizontal="center" vertical="center"/>
    </xf>
    <xf numFmtId="0" fontId="57" fillId="60" borderId="29" xfId="0" applyFont="1" applyFill="1" applyBorder="1" applyAlignment="1">
      <alignment horizontal="center" vertical="center"/>
    </xf>
    <xf numFmtId="14" fontId="57" fillId="0" borderId="29" xfId="0" applyNumberFormat="1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0" fillId="0" borderId="0" xfId="0" applyFill="1"/>
    <xf numFmtId="0" fontId="20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14" fontId="21" fillId="0" borderId="0" xfId="0" applyNumberFormat="1" applyFont="1" applyFill="1" applyBorder="1" applyAlignment="1">
      <alignment vertical="center" wrapText="1"/>
    </xf>
    <xf numFmtId="21" fontId="21" fillId="0" borderId="0" xfId="0" applyNumberFormat="1" applyFont="1" applyFill="1" applyBorder="1" applyAlignment="1">
      <alignment wrapText="1"/>
    </xf>
    <xf numFmtId="22" fontId="21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/>
    <xf numFmtId="14" fontId="21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26" xfId="0" applyFont="1" applyFill="1" applyBorder="1" applyAlignment="1">
      <alignment horizontal="center" vertical="center"/>
    </xf>
    <xf numFmtId="0" fontId="52" fillId="0" borderId="0" xfId="0" applyFont="1" applyFill="1"/>
    <xf numFmtId="0" fontId="19" fillId="56" borderId="0" xfId="0" applyFont="1" applyFill="1" applyAlignment="1">
      <alignment horizontal="center" wrapText="1"/>
    </xf>
    <xf numFmtId="0" fontId="51" fillId="0" borderId="11" xfId="43" applyFont="1" applyBorder="1" applyAlignment="1">
      <alignment horizontal="center" vertical="center" wrapText="1"/>
    </xf>
    <xf numFmtId="0" fontId="53" fillId="33" borderId="10" xfId="43" applyFont="1" applyFill="1" applyBorder="1" applyAlignment="1">
      <alignment horizontal="center" vertical="center"/>
    </xf>
    <xf numFmtId="0" fontId="53" fillId="33" borderId="22" xfId="43" applyFont="1" applyFill="1" applyBorder="1" applyAlignment="1">
      <alignment horizontal="center" vertical="center"/>
    </xf>
    <xf numFmtId="0" fontId="53" fillId="33" borderId="23" xfId="43" applyFont="1" applyFill="1" applyBorder="1" applyAlignment="1">
      <alignment horizontal="center" vertical="center"/>
    </xf>
    <xf numFmtId="0" fontId="53" fillId="33" borderId="24" xfId="43" applyFont="1" applyFill="1" applyBorder="1" applyAlignment="1">
      <alignment horizontal="center" vertical="center"/>
    </xf>
    <xf numFmtId="0" fontId="53" fillId="33" borderId="27" xfId="43" applyFont="1" applyFill="1" applyBorder="1" applyAlignment="1">
      <alignment horizontal="center" vertical="center" wrapText="1"/>
    </xf>
    <xf numFmtId="0" fontId="53" fillId="33" borderId="28" xfId="43" applyFont="1" applyFill="1" applyBorder="1" applyAlignment="1">
      <alignment horizontal="center" vertical="center" wrapText="1"/>
    </xf>
    <xf numFmtId="0" fontId="51" fillId="0" borderId="21" xfId="43" applyFont="1" applyBorder="1" applyAlignment="1">
      <alignment horizontal="center" vertical="center" wrapText="1"/>
    </xf>
    <xf numFmtId="164" fontId="53" fillId="33" borderId="22" xfId="43" applyNumberFormat="1" applyFont="1" applyFill="1" applyBorder="1" applyAlignment="1">
      <alignment horizontal="center" vertical="center"/>
    </xf>
    <xf numFmtId="164" fontId="53" fillId="33" borderId="23" xfId="43" applyNumberFormat="1" applyFont="1" applyFill="1" applyBorder="1" applyAlignment="1">
      <alignment horizontal="center" vertical="center"/>
    </xf>
    <xf numFmtId="164" fontId="53" fillId="33" borderId="24" xfId="43" applyNumberFormat="1" applyFont="1" applyFill="1" applyBorder="1" applyAlignment="1">
      <alignment horizontal="center" vertical="center"/>
    </xf>
    <xf numFmtId="0" fontId="20" fillId="61" borderId="30" xfId="0" applyFont="1" applyFill="1" applyBorder="1" applyAlignment="1">
      <alignment horizontal="center" wrapText="1"/>
    </xf>
    <xf numFmtId="0" fontId="20" fillId="61" borderId="31" xfId="0" applyFont="1" applyFill="1" applyBorder="1" applyAlignment="1">
      <alignment horizontal="center" wrapText="1"/>
    </xf>
    <xf numFmtId="0" fontId="20" fillId="61" borderId="32" xfId="0" applyFont="1" applyFill="1" applyBorder="1" applyAlignment="1">
      <alignment horizontal="center" wrapText="1"/>
    </xf>
    <xf numFmtId="0" fontId="20" fillId="61" borderId="33" xfId="0" applyFont="1" applyFill="1" applyBorder="1" applyAlignment="1">
      <alignment horizontal="center" wrapText="1"/>
    </xf>
    <xf numFmtId="0" fontId="20" fillId="61" borderId="34" xfId="0" applyFont="1" applyFill="1" applyBorder="1" applyAlignment="1">
      <alignment horizontal="center" wrapText="1"/>
    </xf>
    <xf numFmtId="0" fontId="20" fillId="61" borderId="35" xfId="0" applyFont="1" applyFill="1" applyBorder="1" applyAlignment="1">
      <alignment horizontal="center" wrapText="1"/>
    </xf>
    <xf numFmtId="0" fontId="20" fillId="61" borderId="36" xfId="0" applyFont="1" applyFill="1" applyBorder="1" applyAlignment="1">
      <alignment horizontal="center" wrapText="1"/>
    </xf>
    <xf numFmtId="0" fontId="21" fillId="62" borderId="30" xfId="0" applyFont="1" applyFill="1" applyBorder="1" applyAlignment="1">
      <alignment wrapText="1"/>
    </xf>
    <xf numFmtId="0" fontId="21" fillId="62" borderId="34" xfId="0" applyFont="1" applyFill="1" applyBorder="1" applyAlignment="1">
      <alignment wrapText="1"/>
    </xf>
    <xf numFmtId="0" fontId="21" fillId="62" borderId="35" xfId="0" applyFont="1" applyFill="1" applyBorder="1" applyAlignment="1">
      <alignment wrapText="1"/>
    </xf>
    <xf numFmtId="0" fontId="21" fillId="63" borderId="30" xfId="0" applyFont="1" applyFill="1" applyBorder="1" applyAlignment="1">
      <alignment wrapText="1"/>
    </xf>
    <xf numFmtId="0" fontId="21" fillId="63" borderId="34" xfId="0" applyFont="1" applyFill="1" applyBorder="1" applyAlignment="1">
      <alignment wrapText="1"/>
    </xf>
    <xf numFmtId="0" fontId="21" fillId="63" borderId="35" xfId="0" applyFont="1" applyFill="1" applyBorder="1" applyAlignment="1">
      <alignment wrapText="1"/>
    </xf>
    <xf numFmtId="0" fontId="21" fillId="62" borderId="37" xfId="0" applyFont="1" applyFill="1" applyBorder="1" applyAlignment="1">
      <alignment wrapText="1"/>
    </xf>
    <xf numFmtId="0" fontId="0" fillId="62" borderId="37" xfId="0" applyFont="1" applyFill="1" applyBorder="1" applyAlignment="1">
      <alignment wrapText="1"/>
    </xf>
    <xf numFmtId="0" fontId="21" fillId="62" borderId="36" xfId="0" applyFont="1" applyFill="1" applyBorder="1" applyAlignment="1">
      <alignment wrapText="1"/>
    </xf>
    <xf numFmtId="14" fontId="21" fillId="62" borderId="30" xfId="0" applyNumberFormat="1" applyFont="1" applyFill="1" applyBorder="1" applyAlignment="1">
      <alignment wrapText="1"/>
    </xf>
    <xf numFmtId="14" fontId="21" fillId="63" borderId="30" xfId="0" applyNumberFormat="1" applyFont="1" applyFill="1" applyBorder="1" applyAlignment="1">
      <alignment wrapText="1"/>
    </xf>
    <xf numFmtId="0" fontId="21" fillId="64" borderId="30" xfId="0" applyFont="1" applyFill="1" applyBorder="1" applyAlignment="1">
      <alignment wrapText="1"/>
    </xf>
    <xf numFmtId="0" fontId="21" fillId="64" borderId="34" xfId="0" applyFont="1" applyFill="1" applyBorder="1" applyAlignment="1">
      <alignment wrapText="1"/>
    </xf>
    <xf numFmtId="0" fontId="21" fillId="64" borderId="35" xfId="0" applyFont="1" applyFill="1" applyBorder="1" applyAlignment="1">
      <alignment wrapText="1"/>
    </xf>
  </cellXfs>
  <cellStyles count="140">
    <cellStyle name="0,0_x000d__x000a_NA_x000d__x000a_" xfId="42"/>
    <cellStyle name="0,0_x000d__x000a_NA_x000d__x000a_ 10" xfId="44"/>
    <cellStyle name="0,0_x000d__x000a_NA_x000d__x000a_ 11" xfId="45"/>
    <cellStyle name="0,0_x000d__x000a_NA_x000d__x000a_ 12" xfId="46"/>
    <cellStyle name="0,0_x000d__x000a_NA_x000d__x000a_ 13" xfId="47"/>
    <cellStyle name="0,0_x000d__x000a_NA_x000d__x000a_ 14" xfId="48"/>
    <cellStyle name="0,0_x000d__x000a_NA_x000d__x000a_ 15" xfId="49"/>
    <cellStyle name="0,0_x000d__x000a_NA_x000d__x000a_ 16" xfId="50"/>
    <cellStyle name="0,0_x000d__x000a_NA_x000d__x000a_ 17" xfId="51"/>
    <cellStyle name="0,0_x000d__x000a_NA_x000d__x000a_ 18" xfId="52"/>
    <cellStyle name="0,0_x000d__x000a_NA_x000d__x000a_ 19" xfId="53"/>
    <cellStyle name="0,0_x000d__x000a_NA_x000d__x000a_ 2" xfId="54"/>
    <cellStyle name="0,0_x000d__x000a_NA_x000d__x000a_ 20" xfId="55"/>
    <cellStyle name="0,0_x000d__x000a_NA_x000d__x000a_ 3" xfId="56"/>
    <cellStyle name="0,0_x000d__x000a_NA_x000d__x000a_ 4" xfId="57"/>
    <cellStyle name="0,0_x000d__x000a_NA_x000d__x000a_ 5" xfId="58"/>
    <cellStyle name="0,0_x000d__x000a_NA_x000d__x000a_ 6" xfId="59"/>
    <cellStyle name="0,0_x000d__x000a_NA_x000d__x000a_ 7" xfId="60"/>
    <cellStyle name="0,0_x000d__x000a_NA_x000d__x000a_ 8" xfId="61"/>
    <cellStyle name="0,0_x000d__x000a_NA_x000d__x000a_ 9" xfId="62"/>
    <cellStyle name="0,0_x000d__x000a_NA_x000d__x000a__rooster mei 2011" xfId="63"/>
    <cellStyle name="20% - Accent1" xfId="19" builtinId="30" customBuiltin="1"/>
    <cellStyle name="20% - Accent1 2" xfId="64"/>
    <cellStyle name="20% - Accent2" xfId="23" builtinId="34" customBuiltin="1"/>
    <cellStyle name="20% - Accent2 2" xfId="65"/>
    <cellStyle name="20% - Accent3" xfId="27" builtinId="38" customBuiltin="1"/>
    <cellStyle name="20% - Accent3 2" xfId="66"/>
    <cellStyle name="20% - Accent4" xfId="31" builtinId="42" customBuiltin="1"/>
    <cellStyle name="20% - Accent4 2" xfId="67"/>
    <cellStyle name="20% - Accent5" xfId="35" builtinId="46" customBuiltin="1"/>
    <cellStyle name="20% - Accent5 2" xfId="68"/>
    <cellStyle name="20% - Accent6" xfId="39" builtinId="50" customBuiltin="1"/>
    <cellStyle name="20% - Accent6 2" xfId="69"/>
    <cellStyle name="40% - Accent1" xfId="20" builtinId="31" customBuiltin="1"/>
    <cellStyle name="40% - Accent1 2" xfId="70"/>
    <cellStyle name="40% - Accent2" xfId="24" builtinId="35" customBuiltin="1"/>
    <cellStyle name="40% - Accent2 2" xfId="71"/>
    <cellStyle name="40% - Accent3" xfId="28" builtinId="39" customBuiltin="1"/>
    <cellStyle name="40% - Accent3 2" xfId="72"/>
    <cellStyle name="40% - Accent4" xfId="32" builtinId="43" customBuiltin="1"/>
    <cellStyle name="40% - Accent4 2" xfId="73"/>
    <cellStyle name="40% - Accent5" xfId="36" builtinId="47" customBuiltin="1"/>
    <cellStyle name="40% - Accent5 2" xfId="74"/>
    <cellStyle name="40% - Accent6" xfId="40" builtinId="51" customBuiltin="1"/>
    <cellStyle name="40% - Accent6 2" xfId="75"/>
    <cellStyle name="60% - Accent1" xfId="21" builtinId="32" customBuiltin="1"/>
    <cellStyle name="60% - Accent1 2" xfId="76"/>
    <cellStyle name="60% - Accent2" xfId="25" builtinId="36" customBuiltin="1"/>
    <cellStyle name="60% - Accent2 2" xfId="77"/>
    <cellStyle name="60% - Accent3" xfId="29" builtinId="40" customBuiltin="1"/>
    <cellStyle name="60% - Accent3 2" xfId="78"/>
    <cellStyle name="60% - Accent4" xfId="33" builtinId="44" customBuiltin="1"/>
    <cellStyle name="60% - Accent4 2" xfId="79"/>
    <cellStyle name="60% - Accent5" xfId="37" builtinId="48" customBuiltin="1"/>
    <cellStyle name="60% - Accent5 2" xfId="80"/>
    <cellStyle name="60% - Accent6" xfId="41" builtinId="52" customBuiltin="1"/>
    <cellStyle name="60% - Accent6 2" xfId="81"/>
    <cellStyle name="Accent1" xfId="18" builtinId="29" customBuiltin="1"/>
    <cellStyle name="Accent1 2" xfId="82"/>
    <cellStyle name="Accent2" xfId="22" builtinId="33" customBuiltin="1"/>
    <cellStyle name="Accent2 2" xfId="83"/>
    <cellStyle name="Accent3" xfId="26" builtinId="37" customBuiltin="1"/>
    <cellStyle name="Accent3 2" xfId="84"/>
    <cellStyle name="Accent4" xfId="30" builtinId="41" customBuiltin="1"/>
    <cellStyle name="Accent4 2" xfId="85"/>
    <cellStyle name="Accent5" xfId="34" builtinId="45" customBuiltin="1"/>
    <cellStyle name="Accent5 2" xfId="86"/>
    <cellStyle name="Accent6" xfId="38" builtinId="49" customBuiltin="1"/>
    <cellStyle name="Accent6 2" xfId="87"/>
    <cellStyle name="Bad" xfId="7" builtinId="27" customBuiltin="1"/>
    <cellStyle name="Bad 2" xfId="88"/>
    <cellStyle name="Calculation" xfId="11" builtinId="22" customBuiltin="1"/>
    <cellStyle name="Calculation 2" xfId="89"/>
    <cellStyle name="Check Cell" xfId="13" builtinId="23" customBuiltin="1"/>
    <cellStyle name="Check Cell 2" xfId="90"/>
    <cellStyle name="Comma 2" xfId="91"/>
    <cellStyle name="Explanatory Text" xfId="16" builtinId="53" customBuiltin="1"/>
    <cellStyle name="Explanatory Text 2" xfId="92"/>
    <cellStyle name="Good" xfId="6" builtinId="26" customBuiltin="1"/>
    <cellStyle name="Good 2" xfId="93"/>
    <cellStyle name="Heading 1" xfId="2" builtinId="16" customBuiltin="1"/>
    <cellStyle name="Heading 1 2" xfId="94"/>
    <cellStyle name="Heading 2" xfId="3" builtinId="17" customBuiltin="1"/>
    <cellStyle name="Heading 2 2" xfId="95"/>
    <cellStyle name="Heading 3" xfId="4" builtinId="18" customBuiltin="1"/>
    <cellStyle name="Heading 3 2" xfId="96"/>
    <cellStyle name="Heading 4" xfId="5" builtinId="19" customBuiltin="1"/>
    <cellStyle name="Heading 4 2" xfId="97"/>
    <cellStyle name="Input" xfId="9" builtinId="20" customBuiltin="1"/>
    <cellStyle name="Input 2" xfId="98"/>
    <cellStyle name="Linked Cell" xfId="12" builtinId="24" customBuiltin="1"/>
    <cellStyle name="Linked Cell 2" xfId="99"/>
    <cellStyle name="Neutral" xfId="8" builtinId="28" customBuiltin="1"/>
    <cellStyle name="Neutral 2" xfId="100"/>
    <cellStyle name="Normal" xfId="0" builtinId="0"/>
    <cellStyle name="Normal 2" xfId="43"/>
    <cellStyle name="Normal 2 2" xfId="101"/>
    <cellStyle name="Normal 3" xfId="102"/>
    <cellStyle name="Normal 3 2" xfId="103"/>
    <cellStyle name="Normal 4" xfId="104"/>
    <cellStyle name="Normal 5" xfId="105"/>
    <cellStyle name="Normal 6" xfId="139"/>
    <cellStyle name="Normal 7" xfId="106"/>
    <cellStyle name="Normal 8" xfId="107"/>
    <cellStyle name="Normal 8 10" xfId="108"/>
    <cellStyle name="Normal 8 11" xfId="109"/>
    <cellStyle name="Normal 8 12" xfId="110"/>
    <cellStyle name="Normal 8 13" xfId="111"/>
    <cellStyle name="Normal 8 14" xfId="112"/>
    <cellStyle name="Normal 8 15" xfId="113"/>
    <cellStyle name="Normal 8 16" xfId="114"/>
    <cellStyle name="Normal 8 17" xfId="115"/>
    <cellStyle name="Normal 8 18" xfId="116"/>
    <cellStyle name="Normal 8 19" xfId="117"/>
    <cellStyle name="Normal 8 2" xfId="118"/>
    <cellStyle name="Normal 8 20" xfId="119"/>
    <cellStyle name="Normal 8 21" xfId="120"/>
    <cellStyle name="Normal 8 3" xfId="121"/>
    <cellStyle name="Normal 8 4" xfId="122"/>
    <cellStyle name="Normal 8 5" xfId="123"/>
    <cellStyle name="Normal 8 6" xfId="124"/>
    <cellStyle name="Normal 8 7" xfId="125"/>
    <cellStyle name="Normal 8 8" xfId="126"/>
    <cellStyle name="Normal 8 9" xfId="127"/>
    <cellStyle name="Note" xfId="15" builtinId="10" customBuiltin="1"/>
    <cellStyle name="Note 2" xfId="128"/>
    <cellStyle name="Output" xfId="10" builtinId="21" customBuiltin="1"/>
    <cellStyle name="Output 2" xfId="129"/>
    <cellStyle name="Percent 2" xfId="130"/>
    <cellStyle name="Percent 3" xfId="131"/>
    <cellStyle name="Percent 4" xfId="132"/>
    <cellStyle name="Style 1" xfId="133"/>
    <cellStyle name="Style 1 2" xfId="134"/>
    <cellStyle name="Style 1 2 2" xfId="135"/>
    <cellStyle name="Title" xfId="1" builtinId="15" customBuiltin="1"/>
    <cellStyle name="Title 2" xfId="136"/>
    <cellStyle name="Total" xfId="17" builtinId="25" customBuiltin="1"/>
    <cellStyle name="Total 2" xfId="137"/>
    <cellStyle name="Warning Text" xfId="14" builtinId="11" customBuiltin="1"/>
    <cellStyle name="Warning Text 2" xfId="1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p%2028/ip%2028/ip%2028/ip%2028/ip%2028/%23Dicki%20SF/October/September/Periodic-Daily%20Report%20Sep'15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ster"/>
      <sheetName val="Data"/>
      <sheetName val="Report"/>
      <sheetName val="1-10 FT"/>
      <sheetName val="1-10 PT"/>
      <sheetName val="11-20 FT"/>
      <sheetName val="11-20 PT"/>
      <sheetName val="21-xx FT"/>
      <sheetName val="21-xx PT"/>
      <sheetName val="Form Coaching FT"/>
      <sheetName val="Form Coaching PT"/>
      <sheetName val="Rekapan"/>
    </sheetNames>
    <definedNames>
      <definedName name="Number_of_Payments" refersTo="#REF!" sheetId="3"/>
      <definedName name="Values_Entered" refersTo="#REF!" sheetId="3"/>
    </definedNames>
    <sheetDataSet>
      <sheetData sheetId="0" refreshError="1"/>
      <sheetData sheetId="1" refreshError="1"/>
      <sheetData sheetId="2" refreshError="1"/>
      <sheetData sheetId="3">
        <row r="35">
          <cell r="F35" t="str">
            <v>Kualitas layanan periode ini sudah baik, pelayanan sudah sesuai dengan parameter.</v>
          </cell>
        </row>
      </sheetData>
      <sheetData sheetId="4" refreshError="1"/>
      <sheetData sheetId="5">
        <row r="35">
          <cell r="F35" t="str">
            <v>Kualitas layanan periode ini sudah baik, pelayanan sudah sesuai dengan parameter.</v>
          </cell>
        </row>
      </sheetData>
      <sheetData sheetId="6" refreshError="1"/>
      <sheetData sheetId="7">
        <row r="35">
          <cell r="F35" t="str">
            <v>Kualitas layanan periode ini sudah baik, pelayanan sudah sesuai dengan parameter.</v>
          </cell>
        </row>
      </sheetData>
      <sheetData sheetId="8" refreshError="1"/>
      <sheetData sheetId="9">
        <row r="9">
          <cell r="N9" t="str">
            <v>DICKI SHODIKIN F.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E20"/>
  <sheetViews>
    <sheetView showGridLines="0" workbookViewId="0">
      <pane ySplit="2" topLeftCell="A3" activePane="bottomLeft" state="frozen"/>
      <selection pane="bottomLeft" activeCell="B3" sqref="B3"/>
    </sheetView>
  </sheetViews>
  <sheetFormatPr defaultColWidth="6.5" defaultRowHeight="20.100000000000001" customHeight="1"/>
  <cols>
    <col min="1" max="1" width="3.5" style="13" customWidth="1"/>
    <col min="2" max="2" width="6.3984375" style="13" customWidth="1"/>
    <col min="3" max="3" width="72.5" style="13" customWidth="1"/>
    <col min="4" max="4" width="12.5" style="13" customWidth="1"/>
    <col min="5" max="5" width="8.8984375" style="13" customWidth="1"/>
    <col min="6" max="6" width="3.5" style="13" customWidth="1"/>
    <col min="7" max="16384" width="6.5" style="13"/>
  </cols>
  <sheetData>
    <row r="2" spans="2:5" ht="20.100000000000001" customHeight="1">
      <c r="B2" s="12" t="s">
        <v>81</v>
      </c>
      <c r="C2" s="12" t="s">
        <v>82</v>
      </c>
      <c r="D2" s="12" t="s">
        <v>83</v>
      </c>
      <c r="E2" s="12" t="s">
        <v>84</v>
      </c>
    </row>
    <row r="3" spans="2:5" ht="20.100000000000001" customHeight="1">
      <c r="B3" s="14" t="s">
        <v>85</v>
      </c>
      <c r="C3" s="15" t="s">
        <v>21</v>
      </c>
      <c r="D3" s="15" t="s">
        <v>86</v>
      </c>
      <c r="E3" s="14">
        <f>COUNTIF($C$3:$C$19,"*"&amp;D3&amp;"*")</f>
        <v>1</v>
      </c>
    </row>
    <row r="4" spans="2:5" ht="20.100000000000001" customHeight="1">
      <c r="B4" s="14" t="s">
        <v>87</v>
      </c>
      <c r="C4" s="15" t="s">
        <v>22</v>
      </c>
      <c r="D4" s="15" t="s">
        <v>88</v>
      </c>
      <c r="E4" s="14">
        <f t="shared" ref="E4:E19" si="0">COUNTIF($C$3:$C$19,"*"&amp;D4&amp;"*")</f>
        <v>1</v>
      </c>
    </row>
    <row r="5" spans="2:5" ht="20.100000000000001" customHeight="1">
      <c r="B5" s="14" t="s">
        <v>89</v>
      </c>
      <c r="C5" s="15" t="s">
        <v>24</v>
      </c>
      <c r="D5" s="15" t="s">
        <v>90</v>
      </c>
      <c r="E5" s="14">
        <f t="shared" si="0"/>
        <v>1</v>
      </c>
    </row>
    <row r="6" spans="2:5" ht="20.100000000000001" customHeight="1">
      <c r="B6" s="14" t="s">
        <v>91</v>
      </c>
      <c r="C6" s="15" t="s">
        <v>25</v>
      </c>
      <c r="D6" s="15" t="s">
        <v>92</v>
      </c>
      <c r="E6" s="14">
        <f t="shared" si="0"/>
        <v>1</v>
      </c>
    </row>
    <row r="7" spans="2:5" ht="20.100000000000001" customHeight="1">
      <c r="B7" s="14" t="s">
        <v>93</v>
      </c>
      <c r="C7" s="15" t="s">
        <v>26</v>
      </c>
      <c r="D7" s="15" t="s">
        <v>94</v>
      </c>
      <c r="E7" s="14">
        <f t="shared" si="0"/>
        <v>1</v>
      </c>
    </row>
    <row r="8" spans="2:5" ht="20.100000000000001" customHeight="1">
      <c r="B8" s="14" t="s">
        <v>95</v>
      </c>
      <c r="C8" s="15" t="s">
        <v>27</v>
      </c>
      <c r="D8" s="15" t="s">
        <v>96</v>
      </c>
      <c r="E8" s="14">
        <f t="shared" si="0"/>
        <v>1</v>
      </c>
    </row>
    <row r="9" spans="2:5" ht="20.100000000000001" customHeight="1">
      <c r="B9" s="14" t="s">
        <v>97</v>
      </c>
      <c r="C9" s="15" t="s">
        <v>29</v>
      </c>
      <c r="D9" s="15" t="s">
        <v>98</v>
      </c>
      <c r="E9" s="14">
        <f t="shared" si="0"/>
        <v>1</v>
      </c>
    </row>
    <row r="10" spans="2:5" ht="20.100000000000001" customHeight="1">
      <c r="B10" s="14" t="s">
        <v>99</v>
      </c>
      <c r="C10" s="15" t="s">
        <v>31</v>
      </c>
      <c r="D10" s="15" t="s">
        <v>100</v>
      </c>
      <c r="E10" s="14">
        <f t="shared" si="0"/>
        <v>1</v>
      </c>
    </row>
    <row r="11" spans="2:5" ht="20.100000000000001" customHeight="1">
      <c r="B11" s="14" t="s">
        <v>101</v>
      </c>
      <c r="C11" s="15" t="s">
        <v>33</v>
      </c>
      <c r="D11" s="15" t="s">
        <v>102</v>
      </c>
      <c r="E11" s="14">
        <f t="shared" si="0"/>
        <v>1</v>
      </c>
    </row>
    <row r="12" spans="2:5" ht="20.100000000000001" customHeight="1">
      <c r="B12" s="14" t="s">
        <v>103</v>
      </c>
      <c r="C12" s="15" t="s">
        <v>34</v>
      </c>
      <c r="D12" s="15" t="s">
        <v>104</v>
      </c>
      <c r="E12" s="14">
        <f t="shared" si="0"/>
        <v>1</v>
      </c>
    </row>
    <row r="13" spans="2:5" ht="20.100000000000001" customHeight="1">
      <c r="B13" s="14" t="s">
        <v>105</v>
      </c>
      <c r="C13" s="15" t="s">
        <v>35</v>
      </c>
      <c r="D13" s="15" t="s">
        <v>106</v>
      </c>
      <c r="E13" s="14">
        <f t="shared" si="0"/>
        <v>1</v>
      </c>
    </row>
    <row r="14" spans="2:5" ht="20.100000000000001" customHeight="1">
      <c r="B14" s="14" t="s">
        <v>107</v>
      </c>
      <c r="C14" s="15" t="s">
        <v>37</v>
      </c>
      <c r="D14" s="15" t="s">
        <v>108</v>
      </c>
      <c r="E14" s="14">
        <f t="shared" si="0"/>
        <v>1</v>
      </c>
    </row>
    <row r="15" spans="2:5" ht="20.100000000000001" customHeight="1">
      <c r="B15" s="14" t="s">
        <v>109</v>
      </c>
      <c r="C15" s="15" t="s">
        <v>39</v>
      </c>
      <c r="D15" s="15" t="s">
        <v>110</v>
      </c>
      <c r="E15" s="14">
        <f t="shared" si="0"/>
        <v>1</v>
      </c>
    </row>
    <row r="16" spans="2:5" ht="20.100000000000001" customHeight="1">
      <c r="B16" s="14" t="s">
        <v>111</v>
      </c>
      <c r="C16" s="15" t="s">
        <v>40</v>
      </c>
      <c r="D16" s="15" t="s">
        <v>112</v>
      </c>
      <c r="E16" s="14">
        <f t="shared" si="0"/>
        <v>1</v>
      </c>
    </row>
    <row r="17" spans="2:5" ht="20.100000000000001" customHeight="1">
      <c r="B17" s="14" t="s">
        <v>113</v>
      </c>
      <c r="C17" s="15" t="s">
        <v>41</v>
      </c>
      <c r="D17" s="15" t="s">
        <v>114</v>
      </c>
      <c r="E17" s="14">
        <f t="shared" si="0"/>
        <v>1</v>
      </c>
    </row>
    <row r="18" spans="2:5" ht="20.100000000000001" customHeight="1">
      <c r="B18" s="14" t="s">
        <v>115</v>
      </c>
      <c r="C18" s="15" t="s">
        <v>43</v>
      </c>
      <c r="D18" s="15" t="s">
        <v>116</v>
      </c>
      <c r="E18" s="14">
        <f t="shared" si="0"/>
        <v>1</v>
      </c>
    </row>
    <row r="19" spans="2:5" ht="20.100000000000001" customHeight="1">
      <c r="B19" s="14" t="s">
        <v>117</v>
      </c>
      <c r="C19" s="15" t="s">
        <v>44</v>
      </c>
      <c r="D19" s="15" t="s">
        <v>118</v>
      </c>
      <c r="E19" s="14">
        <f t="shared" si="0"/>
        <v>1</v>
      </c>
    </row>
    <row r="20" spans="2:5" ht="20.100000000000001" customHeight="1">
      <c r="C20" s="16"/>
      <c r="D20" s="16"/>
      <c r="E20" s="17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21"/>
  <sheetViews>
    <sheetView workbookViewId="0">
      <selection sqref="A1:R1"/>
    </sheetView>
  </sheetViews>
  <sheetFormatPr defaultRowHeight="15.75" outlineLevelCol="1"/>
  <cols>
    <col min="1" max="1" width="3.59765625" customWidth="1"/>
    <col min="2" max="2" width="13.69921875" customWidth="1"/>
    <col min="3" max="3" width="17.796875" customWidth="1" outlineLevel="1"/>
    <col min="4" max="4" width="18" customWidth="1" outlineLevel="1"/>
    <col min="5" max="5" width="8.8984375" customWidth="1" outlineLevel="1"/>
    <col min="6" max="6" width="7.09765625" customWidth="1" outlineLevel="1"/>
    <col min="7" max="7" width="6.69921875" customWidth="1" outlineLevel="1"/>
    <col min="8" max="8" width="8.796875" customWidth="1" outlineLevel="1"/>
    <col min="9" max="9" width="23.09765625" customWidth="1" outlineLevel="1"/>
    <col min="10" max="11" width="10.69921875" customWidth="1" outlineLevel="1"/>
    <col min="12" max="13" width="18" customWidth="1" outlineLevel="1"/>
    <col min="14" max="14" width="10.69921875" customWidth="1" outlineLevel="1"/>
    <col min="15" max="17" width="5" customWidth="1" outlineLevel="1"/>
    <col min="18" max="18" width="13.69921875" customWidth="1" outlineLevel="1"/>
    <col min="19" max="19" width="3.69921875" customWidth="1"/>
    <col min="20" max="20" width="8.69921875" style="21" customWidth="1"/>
    <col min="21" max="21" width="5.69921875" style="21" customWidth="1"/>
    <col min="22" max="23" width="8.69921875" style="21" customWidth="1"/>
    <col min="24" max="24" width="3.69921875" style="19" customWidth="1"/>
  </cols>
  <sheetData>
    <row r="1" spans="1:24" s="11" customFormat="1" ht="19.5">
      <c r="A1" s="60" t="s">
        <v>61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T1" s="20"/>
      <c r="U1" s="20"/>
      <c r="V1" s="20"/>
      <c r="W1" s="20"/>
      <c r="X1" s="18"/>
    </row>
    <row r="2" spans="1:24" ht="19.5">
      <c r="A2" s="1">
        <v>1</v>
      </c>
    </row>
    <row r="3" spans="1:24" ht="16.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24" ht="16.5">
      <c r="A4" s="44"/>
      <c r="B4" s="44"/>
      <c r="C4" s="44"/>
      <c r="D4" s="44"/>
      <c r="E4" s="44"/>
      <c r="F4" s="45"/>
      <c r="G4" s="44"/>
      <c r="H4" s="44"/>
      <c r="I4" s="44"/>
      <c r="J4" s="44"/>
      <c r="K4" s="44"/>
      <c r="L4" s="45"/>
      <c r="M4" s="44"/>
      <c r="N4" s="44"/>
      <c r="O4" s="44"/>
      <c r="P4" s="44"/>
      <c r="Q4" s="44"/>
      <c r="R4" s="44"/>
    </row>
    <row r="5" spans="1:24" ht="16.5">
      <c r="A5" s="44"/>
      <c r="B5" s="44"/>
      <c r="C5" s="46"/>
      <c r="D5" s="47"/>
      <c r="E5" s="44"/>
      <c r="F5" s="45"/>
      <c r="G5" s="44"/>
      <c r="H5" s="44"/>
      <c r="I5" s="44"/>
      <c r="J5" s="44"/>
      <c r="K5" s="44"/>
      <c r="L5" s="45"/>
      <c r="M5" s="44"/>
      <c r="N5" s="44"/>
      <c r="O5" s="47"/>
      <c r="P5" s="47"/>
      <c r="Q5" s="47"/>
      <c r="R5" s="44"/>
      <c r="T5" s="35" t="s">
        <v>121</v>
      </c>
      <c r="U5" s="35" t="s">
        <v>122</v>
      </c>
      <c r="V5" s="35" t="s">
        <v>123</v>
      </c>
      <c r="W5" s="35" t="s">
        <v>120</v>
      </c>
    </row>
    <row r="6" spans="1:24" ht="16.5">
      <c r="A6" s="48"/>
      <c r="B6" s="48"/>
      <c r="C6" s="48"/>
      <c r="D6" s="48"/>
      <c r="E6" s="48"/>
      <c r="F6" s="49"/>
      <c r="G6" s="50"/>
      <c r="H6" s="48"/>
      <c r="I6" s="48"/>
      <c r="J6" s="51"/>
      <c r="K6" s="51"/>
      <c r="L6" s="48"/>
      <c r="M6" s="48"/>
      <c r="N6" s="51"/>
      <c r="O6" s="48"/>
      <c r="P6" s="48"/>
      <c r="Q6" s="48"/>
      <c r="R6" s="48"/>
      <c r="T6" s="22" t="str">
        <f>IFERROR(IF(LEN($C6)*LEN($L6),VLOOKUP(TRIM(CLEAN(LOOKUP(2,1/($B$1:$B6&lt;&gt;0),$B$1:$B6))),Agent!$B$2:$C$18,2,0),""),"")</f>
        <v/>
      </c>
      <c r="U6" s="22" t="str">
        <f>IF(LEN($T6),IFERROR("P"&amp;SEARCH((AND(DAY(F6)&gt;0,DAY(F6)&lt;11)*1)+(AND(DAY(F6)&gt;10,DAY(F6)&lt;21)*2)+(AND(DAY(F6)&gt;20,DAY(F6)&lt;32)*3),"123"),IF(ROW()-ROW($U$5)&gt;1,LOOKUP(2,1/($U$5:U5&lt;&gt;""),$U$5:U5),"")),"")</f>
        <v/>
      </c>
      <c r="V6" s="22" t="str">
        <f t="shared" ref="V6:V69" si="0">IF(LEN($T6),INDEX(KP.Code,SUMPRODUCT(ISNUMBER(SEARCH("*"&amp;KP.Keyword&amp;"*",C6))*ROW(KP.Code))-2),"")</f>
        <v/>
      </c>
      <c r="W6" s="22" t="str">
        <f>IF(LEN($T6),"C"&amp;SUMPRODUCT(ISNUMBER(SEARCH({"coaching 1";"coaching 2";"coaching 3"},$L6))*{1;2;3}),"")</f>
        <v/>
      </c>
    </row>
    <row r="7" spans="1:24" ht="16.5">
      <c r="A7" s="48"/>
      <c r="B7" s="48"/>
      <c r="C7" s="48"/>
      <c r="D7" s="48"/>
      <c r="E7" s="48"/>
      <c r="F7" s="52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T7" s="22" t="str">
        <f>IFERROR(IF(LEN($C7)*LEN($L7),VLOOKUP(TRIM(CLEAN(LOOKUP(2,1/($B$1:$B7&lt;&gt;0),$B$1:$B7))),Agent!$B$2:$C$18,2,0),""),"")</f>
        <v/>
      </c>
      <c r="U7" s="22" t="str">
        <f>IF(LEN($T7),IFERROR("P"&amp;SEARCH((AND(DAY(F7)&gt;0,DAY(F7)&lt;11)*1)+(AND(DAY(F7)&gt;10,DAY(F7)&lt;21)*2)+(AND(DAY(F7)&gt;20,DAY(F7)&lt;32)*3),"123"),IF(ROW()-ROW($U$5)&gt;1,LOOKUP(2,1/($U$5:U6&lt;&gt;""),$U$5:U6),"")),"")</f>
        <v/>
      </c>
      <c r="V7" s="22" t="str">
        <f t="shared" si="0"/>
        <v/>
      </c>
      <c r="W7" s="22" t="str">
        <f>IF(LEN($T7),"C"&amp;SUMPRODUCT(ISNUMBER(SEARCH({"coaching 1";"coaching 2";"coaching 3"},$L7))*{1;2;3}),"")</f>
        <v/>
      </c>
    </row>
    <row r="8" spans="1:24" ht="16.5">
      <c r="A8" s="48"/>
      <c r="B8" s="48"/>
      <c r="C8" s="48"/>
      <c r="D8" s="48"/>
      <c r="E8" s="48"/>
      <c r="F8" s="52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T8" s="22" t="str">
        <f>IFERROR(IF(LEN($C8)*LEN($L8),VLOOKUP(TRIM(CLEAN(LOOKUP(2,1/($B$1:$B8&lt;&gt;0),$B$1:$B8))),Agent!$B$2:$C$18,2,0),""),"")</f>
        <v/>
      </c>
      <c r="U8" s="22" t="str">
        <f>IF(LEN($T8),IFERROR("P"&amp;SEARCH((AND(DAY(F8)&gt;0,DAY(F8)&lt;11)*1)+(AND(DAY(F8)&gt;10,DAY(F8)&lt;21)*2)+(AND(DAY(F8)&gt;20,DAY(F8)&lt;32)*3),"123"),IF(ROW()-ROW($U$5)&gt;1,LOOKUP(2,1/($U$5:U7&lt;&gt;""),$U$5:U7),"")),"")</f>
        <v/>
      </c>
      <c r="V8" s="22" t="str">
        <f t="shared" si="0"/>
        <v/>
      </c>
      <c r="W8" s="22" t="str">
        <f>IF(LEN($T8),"C"&amp;SUMPRODUCT(ISNUMBER(SEARCH({"coaching 1";"coaching 2";"coaching 3"},$L8))*{1;2;3}),"")</f>
        <v/>
      </c>
    </row>
    <row r="9" spans="1:24" ht="16.5">
      <c r="A9" s="48"/>
      <c r="B9" s="48"/>
      <c r="C9" s="48"/>
      <c r="D9" s="48"/>
      <c r="E9" s="48"/>
      <c r="F9" s="49"/>
      <c r="G9" s="50"/>
      <c r="H9" s="48"/>
      <c r="I9" s="48"/>
      <c r="J9" s="51"/>
      <c r="K9" s="51"/>
      <c r="L9" s="48"/>
      <c r="M9" s="48"/>
      <c r="N9" s="51"/>
      <c r="O9" s="48"/>
      <c r="P9" s="48"/>
      <c r="Q9" s="48"/>
      <c r="R9" s="48"/>
      <c r="T9" s="22" t="str">
        <f>IFERROR(IF(LEN($C9)*LEN($L9),VLOOKUP(TRIM(CLEAN(LOOKUP(2,1/($B$1:$B9&lt;&gt;0),$B$1:$B9))),Agent!$B$2:$C$18,2,0),""),"")</f>
        <v/>
      </c>
      <c r="U9" s="22" t="str">
        <f>IF(LEN($T9),IFERROR("P"&amp;SEARCH((AND(DAY(F9)&gt;0,DAY(F9)&lt;11)*1)+(AND(DAY(F9)&gt;10,DAY(F9)&lt;21)*2)+(AND(DAY(F9)&gt;20,DAY(F9)&lt;32)*3),"123"),IF(ROW()-ROW($U$5)&gt;1,LOOKUP(2,1/($U$5:U8&lt;&gt;""),$U$5:U8),"")),"")</f>
        <v/>
      </c>
      <c r="V9" s="22" t="str">
        <f t="shared" si="0"/>
        <v/>
      </c>
      <c r="W9" s="22" t="str">
        <f>IF(LEN($T9),"C"&amp;SUMPRODUCT(ISNUMBER(SEARCH({"coaching 1";"coaching 2";"coaching 3"},$L9))*{1;2;3}),"")</f>
        <v/>
      </c>
    </row>
    <row r="10" spans="1:24" ht="16.5">
      <c r="A10" s="48"/>
      <c r="B10" s="48"/>
      <c r="C10" s="48"/>
      <c r="D10" s="48"/>
      <c r="E10" s="48"/>
      <c r="F10" s="52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T10" s="22" t="str">
        <f>IFERROR(IF(LEN($C10)*LEN($L10),VLOOKUP(TRIM(CLEAN(LOOKUP(2,1/($B$1:$B10&lt;&gt;0),$B$1:$B10))),Agent!$B$2:$C$18,2,0),""),"")</f>
        <v/>
      </c>
      <c r="U10" s="22" t="str">
        <f>IF(LEN($T10),IFERROR("P"&amp;SEARCH((AND(DAY(F10)&gt;0,DAY(F10)&lt;11)*1)+(AND(DAY(F10)&gt;10,DAY(F10)&lt;21)*2)+(AND(DAY(F10)&gt;20,DAY(F10)&lt;32)*3),"123"),IF(ROW()-ROW($U$5)&gt;1,LOOKUP(2,1/($U$5:U9&lt;&gt;""),$U$5:U9),"")),"")</f>
        <v/>
      </c>
      <c r="V10" s="22" t="str">
        <f t="shared" si="0"/>
        <v/>
      </c>
      <c r="W10" s="22" t="str">
        <f>IF(LEN($T10),"C"&amp;SUMPRODUCT(ISNUMBER(SEARCH({"coaching 1";"coaching 2";"coaching 3"},$L10))*{1;2;3}),"")</f>
        <v/>
      </c>
    </row>
    <row r="11" spans="1:24" ht="16.5">
      <c r="A11" s="48"/>
      <c r="B11" s="48"/>
      <c r="C11" s="48"/>
      <c r="D11" s="48"/>
      <c r="E11" s="48"/>
      <c r="F11" s="52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T11" s="22" t="str">
        <f>IFERROR(IF(LEN($C11)*LEN($L11),VLOOKUP(TRIM(CLEAN(LOOKUP(2,1/($B$1:$B11&lt;&gt;0),$B$1:$B11))),Agent!$B$2:$C$18,2,0),""),"")</f>
        <v/>
      </c>
      <c r="U11" s="22" t="str">
        <f>IF(LEN($T11),IFERROR("P"&amp;SEARCH((AND(DAY(F11)&gt;0,DAY(F11)&lt;11)*1)+(AND(DAY(F11)&gt;10,DAY(F11)&lt;21)*2)+(AND(DAY(F11)&gt;20,DAY(F11)&lt;32)*3),"123"),IF(ROW()-ROW($U$5)&gt;1,LOOKUP(2,1/($U$5:U10&lt;&gt;""),$U$5:U10),"")),"")</f>
        <v/>
      </c>
      <c r="V11" s="22" t="str">
        <f t="shared" si="0"/>
        <v/>
      </c>
      <c r="W11" s="22" t="str">
        <f>IF(LEN($T11),"C"&amp;SUMPRODUCT(ISNUMBER(SEARCH({"coaching 1";"coaching 2";"coaching 3"},$L11))*{1;2;3}),"")</f>
        <v/>
      </c>
    </row>
    <row r="12" spans="1:24" ht="16.5">
      <c r="A12" s="48"/>
      <c r="B12" s="48"/>
      <c r="C12" s="48"/>
      <c r="D12" s="48"/>
      <c r="E12" s="48"/>
      <c r="F12" s="49"/>
      <c r="G12" s="50"/>
      <c r="H12" s="48"/>
      <c r="I12" s="48"/>
      <c r="J12" s="51"/>
      <c r="K12" s="51"/>
      <c r="L12" s="48"/>
      <c r="M12" s="48"/>
      <c r="N12" s="51"/>
      <c r="O12" s="48"/>
      <c r="P12" s="48"/>
      <c r="Q12" s="48"/>
      <c r="R12" s="48"/>
      <c r="T12" s="22" t="str">
        <f>IFERROR(IF(LEN($C12)*LEN($L12),VLOOKUP(TRIM(CLEAN(LOOKUP(2,1/($B$1:$B12&lt;&gt;0),$B$1:$B12))),Agent!$B$2:$C$18,2,0),""),"")</f>
        <v/>
      </c>
      <c r="U12" s="22" t="str">
        <f>IF(LEN($T12),IFERROR("P"&amp;SEARCH((AND(DAY(F12)&gt;0,DAY(F12)&lt;11)*1)+(AND(DAY(F12)&gt;10,DAY(F12)&lt;21)*2)+(AND(DAY(F12)&gt;20,DAY(F12)&lt;32)*3),"123"),IF(ROW()-ROW($U$5)&gt;1,LOOKUP(2,1/($U$5:U11&lt;&gt;""),$U$5:U11),"")),"")</f>
        <v/>
      </c>
      <c r="V12" s="22" t="str">
        <f t="shared" si="0"/>
        <v/>
      </c>
      <c r="W12" s="22" t="str">
        <f>IF(LEN($T12),"C"&amp;SUMPRODUCT(ISNUMBER(SEARCH({"coaching 1";"coaching 2";"coaching 3"},$L12))*{1;2;3}),"")</f>
        <v/>
      </c>
    </row>
    <row r="13" spans="1:24" ht="16.5">
      <c r="A13" s="48"/>
      <c r="B13" s="48"/>
      <c r="C13" s="48"/>
      <c r="D13" s="48"/>
      <c r="E13" s="48"/>
      <c r="F13" s="52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T13" s="22" t="str">
        <f>IFERROR(IF(LEN($C13)*LEN($L13),VLOOKUP(TRIM(CLEAN(LOOKUP(2,1/($B$1:$B13&lt;&gt;0),$B$1:$B13))),Agent!$B$2:$C$18,2,0),""),"")</f>
        <v/>
      </c>
      <c r="U13" s="22" t="str">
        <f>IF(LEN($T13),IFERROR("P"&amp;SEARCH((AND(DAY(F13)&gt;0,DAY(F13)&lt;11)*1)+(AND(DAY(F13)&gt;10,DAY(F13)&lt;21)*2)+(AND(DAY(F13)&gt;20,DAY(F13)&lt;32)*3),"123"),IF(ROW()-ROW($U$5)&gt;1,LOOKUP(2,1/($U$5:U12&lt;&gt;""),$U$5:U12),"")),"")</f>
        <v/>
      </c>
      <c r="V13" s="22" t="str">
        <f t="shared" si="0"/>
        <v/>
      </c>
      <c r="W13" s="22" t="str">
        <f>IF(LEN($T13),"C"&amp;SUMPRODUCT(ISNUMBER(SEARCH({"coaching 1";"coaching 2";"coaching 3"},$L13))*{1;2;3}),"")</f>
        <v/>
      </c>
    </row>
    <row r="14" spans="1:24" ht="16.5">
      <c r="A14" s="48"/>
      <c r="B14" s="48"/>
      <c r="C14" s="48"/>
      <c r="D14" s="48"/>
      <c r="E14" s="48"/>
      <c r="F14" s="52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T14" s="22" t="str">
        <f>IFERROR(IF(LEN($C14)*LEN($L14),VLOOKUP(TRIM(CLEAN(LOOKUP(2,1/($B$1:$B14&lt;&gt;0),$B$1:$B14))),Agent!$B$2:$C$18,2,0),""),"")</f>
        <v/>
      </c>
      <c r="U14" s="22" t="str">
        <f>IF(LEN($T14),IFERROR("P"&amp;SEARCH((AND(DAY(F14)&gt;0,DAY(F14)&lt;11)*1)+(AND(DAY(F14)&gt;10,DAY(F14)&lt;21)*2)+(AND(DAY(F14)&gt;20,DAY(F14)&lt;32)*3),"123"),IF(ROW()-ROW($U$5)&gt;1,LOOKUP(2,1/($U$5:U13&lt;&gt;""),$U$5:U13),"")),"")</f>
        <v/>
      </c>
      <c r="V14" s="22" t="str">
        <f t="shared" si="0"/>
        <v/>
      </c>
      <c r="W14" s="22" t="str">
        <f>IF(LEN($T14),"C"&amp;SUMPRODUCT(ISNUMBER(SEARCH({"coaching 1";"coaching 2";"coaching 3"},$L14))*{1;2;3}),"")</f>
        <v/>
      </c>
    </row>
    <row r="15" spans="1:24" ht="16.5">
      <c r="A15" s="48"/>
      <c r="B15" s="48"/>
      <c r="C15" s="48"/>
      <c r="D15" s="48"/>
      <c r="E15" s="48"/>
      <c r="F15" s="49"/>
      <c r="G15" s="50"/>
      <c r="H15" s="48"/>
      <c r="I15" s="48"/>
      <c r="J15" s="51"/>
      <c r="K15" s="51"/>
      <c r="L15" s="48"/>
      <c r="M15" s="48"/>
      <c r="N15" s="51"/>
      <c r="O15" s="48"/>
      <c r="P15" s="48"/>
      <c r="Q15" s="48"/>
      <c r="R15" s="48"/>
      <c r="T15" s="22" t="str">
        <f>IFERROR(IF(LEN($C15)*LEN($L15),VLOOKUP(TRIM(CLEAN(LOOKUP(2,1/($B$1:$B15&lt;&gt;0),$B$1:$B15))),Agent!$B$2:$C$18,2,0),""),"")</f>
        <v/>
      </c>
      <c r="U15" s="22" t="str">
        <f>IF(LEN($T15),IFERROR("P"&amp;SEARCH((AND(DAY(F15)&gt;0,DAY(F15)&lt;11)*1)+(AND(DAY(F15)&gt;10,DAY(F15)&lt;21)*2)+(AND(DAY(F15)&gt;20,DAY(F15)&lt;32)*3),"123"),IF(ROW()-ROW($U$5)&gt;1,LOOKUP(2,1/($U$5:U14&lt;&gt;""),$U$5:U14),"")),"")</f>
        <v/>
      </c>
      <c r="V15" s="22" t="str">
        <f t="shared" si="0"/>
        <v/>
      </c>
      <c r="W15" s="22" t="str">
        <f>IF(LEN($T15),"C"&amp;SUMPRODUCT(ISNUMBER(SEARCH({"coaching 1";"coaching 2";"coaching 3"},$L15))*{1;2;3}),"")</f>
        <v/>
      </c>
    </row>
    <row r="16" spans="1:24" ht="16.5">
      <c r="A16" s="48"/>
      <c r="B16" s="48"/>
      <c r="C16" s="48"/>
      <c r="D16" s="48"/>
      <c r="E16" s="48"/>
      <c r="F16" s="52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T16" s="22" t="str">
        <f>IFERROR(IF(LEN($C16)*LEN($L16),VLOOKUP(TRIM(CLEAN(LOOKUP(2,1/($B$1:$B16&lt;&gt;0),$B$1:$B16))),Agent!$B$2:$C$18,2,0),""),"")</f>
        <v/>
      </c>
      <c r="U16" s="22" t="str">
        <f>IF(LEN($T16),IFERROR("P"&amp;SEARCH((AND(DAY(F16)&gt;0,DAY(F16)&lt;11)*1)+(AND(DAY(F16)&gt;10,DAY(F16)&lt;21)*2)+(AND(DAY(F16)&gt;20,DAY(F16)&lt;32)*3),"123"),IF(ROW()-ROW($U$5)&gt;1,LOOKUP(2,1/($U$5:U15&lt;&gt;""),$U$5:U15),"")),"")</f>
        <v/>
      </c>
      <c r="V16" s="22" t="str">
        <f t="shared" si="0"/>
        <v/>
      </c>
      <c r="W16" s="22" t="str">
        <f>IF(LEN($T16),"C"&amp;SUMPRODUCT(ISNUMBER(SEARCH({"coaching 1";"coaching 2";"coaching 3"},$L16))*{1;2;3}),"")</f>
        <v/>
      </c>
    </row>
    <row r="17" spans="1:24" ht="16.5">
      <c r="A17" s="48"/>
      <c r="B17" s="48"/>
      <c r="C17" s="48"/>
      <c r="D17" s="48"/>
      <c r="E17" s="48"/>
      <c r="F17" s="52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22" t="str">
        <f>IFERROR(IF(LEN($C17)*LEN($L17),VLOOKUP(TRIM(CLEAN(LOOKUP(2,1/($B$1:$B17&lt;&gt;0),$B$1:$B17))),Agent!$B$2:$C$18,2,0),""),"")</f>
        <v/>
      </c>
      <c r="U17" s="22" t="str">
        <f>IF(LEN($T17),IFERROR("P"&amp;SEARCH((AND(DAY(F17)&gt;0,DAY(F17)&lt;11)*1)+(AND(DAY(F17)&gt;10,DAY(F17)&lt;21)*2)+(AND(DAY(F17)&gt;20,DAY(F17)&lt;32)*3),"123"),IF(ROW()-ROW($U$5)&gt;1,LOOKUP(2,1/($U$5:U16&lt;&gt;""),$U$5:U16),"")),"")</f>
        <v/>
      </c>
      <c r="V17" s="22" t="str">
        <f t="shared" si="0"/>
        <v/>
      </c>
      <c r="W17" s="22" t="str">
        <f>IF(LEN($T17),"C"&amp;SUMPRODUCT(ISNUMBER(SEARCH({"coaching 1";"coaching 2";"coaching 3"},$L17))*{1;2;3}),"")</f>
        <v/>
      </c>
    </row>
    <row r="18" spans="1:24" ht="16.5">
      <c r="A18" s="48"/>
      <c r="B18" s="48"/>
      <c r="C18" s="48"/>
      <c r="D18" s="48"/>
      <c r="E18" s="48"/>
      <c r="F18" s="49"/>
      <c r="G18" s="50"/>
      <c r="H18" s="48"/>
      <c r="I18" s="48"/>
      <c r="J18" s="51"/>
      <c r="K18" s="51"/>
      <c r="L18" s="48"/>
      <c r="M18" s="48"/>
      <c r="N18" s="51"/>
      <c r="O18" s="48"/>
      <c r="P18" s="48"/>
      <c r="Q18" s="48"/>
      <c r="R18" s="48"/>
      <c r="T18" s="22" t="str">
        <f>IFERROR(IF(LEN($C18)*LEN($L18),VLOOKUP(TRIM(CLEAN(LOOKUP(2,1/($B$1:$B18&lt;&gt;0),$B$1:$B18))),Agent!$B$2:$C$18,2,0),""),"")</f>
        <v/>
      </c>
      <c r="U18" s="22" t="str">
        <f>IF(LEN($T18),IFERROR("P"&amp;SEARCH((AND(DAY(F18)&gt;0,DAY(F18)&lt;11)*1)+(AND(DAY(F18)&gt;10,DAY(F18)&lt;21)*2)+(AND(DAY(F18)&gt;20,DAY(F18)&lt;32)*3),"123"),IF(ROW()-ROW($U$5)&gt;1,LOOKUP(2,1/($U$5:U17&lt;&gt;""),$U$5:U17),"")),"")</f>
        <v/>
      </c>
      <c r="V18" s="22" t="str">
        <f t="shared" si="0"/>
        <v/>
      </c>
      <c r="W18" s="22" t="str">
        <f>IF(LEN($T18),"C"&amp;SUMPRODUCT(ISNUMBER(SEARCH({"coaching 1";"coaching 2";"coaching 3"},$L18))*{1;2;3}),"")</f>
        <v/>
      </c>
    </row>
    <row r="19" spans="1:24" ht="16.5">
      <c r="A19" s="48"/>
      <c r="B19" s="48"/>
      <c r="C19" s="48"/>
      <c r="D19" s="48"/>
      <c r="E19" s="48"/>
      <c r="F19" s="52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22" t="str">
        <f>IFERROR(IF(LEN($C19)*LEN($L19),VLOOKUP(TRIM(CLEAN(LOOKUP(2,1/($B$1:$B19&lt;&gt;0),$B$1:$B19))),Agent!$B$2:$C$18,2,0),""),"")</f>
        <v/>
      </c>
      <c r="U19" s="22" t="str">
        <f>IF(LEN($T19),IFERROR("P"&amp;SEARCH((AND(DAY(F19)&gt;0,DAY(F19)&lt;11)*1)+(AND(DAY(F19)&gt;10,DAY(F19)&lt;21)*2)+(AND(DAY(F19)&gt;20,DAY(F19)&lt;32)*3),"123"),IF(ROW()-ROW($U$5)&gt;1,LOOKUP(2,1/($U$5:U18&lt;&gt;""),$U$5:U18),"")),"")</f>
        <v/>
      </c>
      <c r="V19" s="22" t="str">
        <f t="shared" si="0"/>
        <v/>
      </c>
      <c r="W19" s="22" t="str">
        <f>IF(LEN($T19),"C"&amp;SUMPRODUCT(ISNUMBER(SEARCH({"coaching 1";"coaching 2";"coaching 3"},$L19))*{1;2;3}),"")</f>
        <v/>
      </c>
    </row>
    <row r="20" spans="1:24" ht="16.5">
      <c r="A20" s="48"/>
      <c r="B20" s="48"/>
      <c r="C20" s="48"/>
      <c r="D20" s="48"/>
      <c r="E20" s="48"/>
      <c r="F20" s="52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T20" s="22" t="str">
        <f>IFERROR(IF(LEN($C20)*LEN($L20),VLOOKUP(TRIM(CLEAN(LOOKUP(2,1/($B$1:$B20&lt;&gt;0),$B$1:$B20))),Agent!$B$2:$C$18,2,0),""),"")</f>
        <v/>
      </c>
      <c r="U20" s="22" t="str">
        <f>IF(LEN($T20),IFERROR("P"&amp;SEARCH((AND(DAY(F20)&gt;0,DAY(F20)&lt;11)*1)+(AND(DAY(F20)&gt;10,DAY(F20)&lt;21)*2)+(AND(DAY(F20)&gt;20,DAY(F20)&lt;32)*3),"123"),IF(ROW()-ROW($U$5)&gt;1,LOOKUP(2,1/($U$5:U19&lt;&gt;""),$U$5:U19),"")),"")</f>
        <v/>
      </c>
      <c r="V20" s="22" t="str">
        <f t="shared" si="0"/>
        <v/>
      </c>
      <c r="W20" s="22" t="str">
        <f>IF(LEN($T20),"C"&amp;SUMPRODUCT(ISNUMBER(SEARCH({"coaching 1";"coaching 2";"coaching 3"},$L20))*{1;2;3}),"")</f>
        <v/>
      </c>
    </row>
    <row r="21" spans="1:24" ht="16.5">
      <c r="A21" s="48"/>
      <c r="B21" s="48"/>
      <c r="C21" s="48"/>
      <c r="D21" s="48"/>
      <c r="E21" s="48"/>
      <c r="F21" s="49"/>
      <c r="G21" s="50"/>
      <c r="H21" s="48"/>
      <c r="I21" s="48"/>
      <c r="J21" s="51"/>
      <c r="K21" s="51"/>
      <c r="L21" s="48"/>
      <c r="M21" s="48"/>
      <c r="N21" s="51"/>
      <c r="O21" s="48"/>
      <c r="P21" s="48"/>
      <c r="Q21" s="48"/>
      <c r="R21" s="48"/>
      <c r="T21" s="22" t="str">
        <f>IFERROR(IF(LEN($C21)*LEN($L21),VLOOKUP(TRIM(CLEAN(LOOKUP(2,1/($B$1:$B21&lt;&gt;0),$B$1:$B21))),Agent!$B$2:$C$18,2,0),""),"")</f>
        <v/>
      </c>
      <c r="U21" s="22" t="str">
        <f>IF(LEN($T21),IFERROR("P"&amp;SEARCH((AND(DAY(F21)&gt;0,DAY(F21)&lt;11)*1)+(AND(DAY(F21)&gt;10,DAY(F21)&lt;21)*2)+(AND(DAY(F21)&gt;20,DAY(F21)&lt;32)*3),"123"),IF(ROW()-ROW($U$5)&gt;1,LOOKUP(2,1/($U$5:U20&lt;&gt;""),$U$5:U20),"")),"")</f>
        <v/>
      </c>
      <c r="V21" s="22" t="str">
        <f t="shared" si="0"/>
        <v/>
      </c>
      <c r="W21" s="22" t="str">
        <f>IF(LEN($T21),"C"&amp;SUMPRODUCT(ISNUMBER(SEARCH({"coaching 1";"coaching 2";"coaching 3"},$L21))*{1;2;3}),"")</f>
        <v/>
      </c>
    </row>
    <row r="22" spans="1:24" ht="16.5">
      <c r="A22" s="48"/>
      <c r="B22" s="48"/>
      <c r="C22" s="48"/>
      <c r="D22" s="48"/>
      <c r="E22" s="48"/>
      <c r="F22" s="52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T22" s="22" t="str">
        <f>IFERROR(IF(LEN($C22)*LEN($L22),VLOOKUP(TRIM(CLEAN(LOOKUP(2,1/($B$1:$B22&lt;&gt;0),$B$1:$B22))),Agent!$B$2:$C$18,2,0),""),"")</f>
        <v/>
      </c>
      <c r="U22" s="22" t="str">
        <f>IF(LEN($T22),IFERROR("P"&amp;SEARCH((AND(DAY(F22)&gt;0,DAY(F22)&lt;11)*1)+(AND(DAY(F22)&gt;10,DAY(F22)&lt;21)*2)+(AND(DAY(F22)&gt;20,DAY(F22)&lt;32)*3),"123"),IF(ROW()-ROW($U$5)&gt;1,LOOKUP(2,1/($U$5:U21&lt;&gt;""),$U$5:U21),"")),"")</f>
        <v/>
      </c>
      <c r="V22" s="22" t="str">
        <f t="shared" si="0"/>
        <v/>
      </c>
      <c r="W22" s="22" t="str">
        <f>IF(LEN($T22),"C"&amp;SUMPRODUCT(ISNUMBER(SEARCH({"coaching 1";"coaching 2";"coaching 3"},$L22))*{1;2;3}),"")</f>
        <v/>
      </c>
    </row>
    <row r="23" spans="1:24" ht="16.5">
      <c r="A23" s="48"/>
      <c r="B23" s="48"/>
      <c r="C23" s="48"/>
      <c r="D23" s="48"/>
      <c r="E23" s="48"/>
      <c r="F23" s="52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T23" s="22" t="str">
        <f>IFERROR(IF(LEN($C23)*LEN($L23),VLOOKUP(TRIM(CLEAN(LOOKUP(2,1/($B$1:$B23&lt;&gt;0),$B$1:$B23))),Agent!$B$2:$C$18,2,0),""),"")</f>
        <v/>
      </c>
      <c r="U23" s="22" t="str">
        <f>IF(LEN($T23),IFERROR("P"&amp;SEARCH((AND(DAY(F23)&gt;0,DAY(F23)&lt;11)*1)+(AND(DAY(F23)&gt;10,DAY(F23)&lt;21)*2)+(AND(DAY(F23)&gt;20,DAY(F23)&lt;32)*3),"123"),IF(ROW()-ROW($U$5)&gt;1,LOOKUP(2,1/($U$5:U22&lt;&gt;""),$U$5:U22),"")),"")</f>
        <v/>
      </c>
      <c r="V23" s="22" t="str">
        <f t="shared" si="0"/>
        <v/>
      </c>
      <c r="W23" s="22" t="str">
        <f>IF(LEN($T23),"C"&amp;SUMPRODUCT(ISNUMBER(SEARCH({"coaching 1";"coaching 2";"coaching 3"},$L23))*{1;2;3}),"")</f>
        <v/>
      </c>
    </row>
    <row r="24" spans="1:24" ht="16.5">
      <c r="A24" s="48"/>
      <c r="B24" s="48"/>
      <c r="C24" s="48"/>
      <c r="D24" s="48"/>
      <c r="E24" s="48"/>
      <c r="F24" s="49"/>
      <c r="G24" s="50"/>
      <c r="H24" s="48"/>
      <c r="I24" s="48"/>
      <c r="J24" s="51"/>
      <c r="K24" s="51"/>
      <c r="L24" s="48"/>
      <c r="M24" s="48"/>
      <c r="N24" s="51"/>
      <c r="O24" s="48"/>
      <c r="P24" s="48"/>
      <c r="Q24" s="48"/>
      <c r="R24" s="48"/>
      <c r="T24" s="22" t="str">
        <f>IFERROR(IF(LEN($C24)*LEN($L24),VLOOKUP(TRIM(CLEAN(LOOKUP(2,1/($B$1:$B24&lt;&gt;0),$B$1:$B24))),Agent!$B$2:$C$18,2,0),""),"")</f>
        <v/>
      </c>
      <c r="U24" s="22" t="str">
        <f>IF(LEN($T24),IFERROR("P"&amp;SEARCH((AND(DAY(F24)&gt;0,DAY(F24)&lt;11)*1)+(AND(DAY(F24)&gt;10,DAY(F24)&lt;21)*2)+(AND(DAY(F24)&gt;20,DAY(F24)&lt;32)*3),"123"),IF(ROW()-ROW($U$5)&gt;1,LOOKUP(2,1/($U$5:U23&lt;&gt;""),$U$5:U23),"")),"")</f>
        <v/>
      </c>
      <c r="V24" s="22" t="str">
        <f t="shared" si="0"/>
        <v/>
      </c>
      <c r="W24" s="22" t="str">
        <f>IF(LEN($T24),"C"&amp;SUMPRODUCT(ISNUMBER(SEARCH({"coaching 1";"coaching 2";"coaching 3"},$L24))*{1;2;3}),"")</f>
        <v/>
      </c>
    </row>
    <row r="25" spans="1:24" ht="16.5">
      <c r="A25" s="48"/>
      <c r="B25" s="48"/>
      <c r="C25" s="48"/>
      <c r="D25" s="48"/>
      <c r="E25" s="48"/>
      <c r="F25" s="52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T25" s="22" t="str">
        <f>IFERROR(IF(LEN($C25)*LEN($L25),VLOOKUP(TRIM(CLEAN(LOOKUP(2,1/($B$1:$B25&lt;&gt;0),$B$1:$B25))),Agent!$B$2:$C$18,2,0),""),"")</f>
        <v/>
      </c>
      <c r="U25" s="22" t="str">
        <f>IF(LEN($T25),IFERROR("P"&amp;SEARCH((AND(DAY(F25)&gt;0,DAY(F25)&lt;11)*1)+(AND(DAY(F25)&gt;10,DAY(F25)&lt;21)*2)+(AND(DAY(F25)&gt;20,DAY(F25)&lt;32)*3),"123"),IF(ROW()-ROW($U$5)&gt;1,LOOKUP(2,1/($U$5:U24&lt;&gt;""),$U$5:U24),"")),"")</f>
        <v/>
      </c>
      <c r="V25" s="22" t="str">
        <f t="shared" si="0"/>
        <v/>
      </c>
      <c r="W25" s="22" t="str">
        <f>IF(LEN($T25),"C"&amp;SUMPRODUCT(ISNUMBER(SEARCH({"coaching 1";"coaching 2";"coaching 3"},$L25))*{1;2;3}),"")</f>
        <v/>
      </c>
    </row>
    <row r="26" spans="1:24" ht="16.5">
      <c r="A26" s="48"/>
      <c r="B26" s="48"/>
      <c r="C26" s="48"/>
      <c r="D26" s="48"/>
      <c r="E26" s="48"/>
      <c r="F26" s="52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T26" s="22" t="str">
        <f>IFERROR(IF(LEN($C26)*LEN($L26),VLOOKUP(TRIM(CLEAN(LOOKUP(2,1/($B$1:$B26&lt;&gt;0),$B$1:$B26))),Agent!$B$2:$C$18,2,0),""),"")</f>
        <v/>
      </c>
      <c r="U26" s="22" t="str">
        <f>IF(LEN($T26),IFERROR("P"&amp;SEARCH((AND(DAY(F26)&gt;0,DAY(F26)&lt;11)*1)+(AND(DAY(F26)&gt;10,DAY(F26)&lt;21)*2)+(AND(DAY(F26)&gt;20,DAY(F26)&lt;32)*3),"123"),IF(ROW()-ROW($U$5)&gt;1,LOOKUP(2,1/($U$5:U25&lt;&gt;""),$U$5:U25),"")),"")</f>
        <v/>
      </c>
      <c r="V26" s="22" t="str">
        <f t="shared" si="0"/>
        <v/>
      </c>
      <c r="W26" s="22" t="str">
        <f>IF(LEN($T26),"C"&amp;SUMPRODUCT(ISNUMBER(SEARCH({"coaching 1";"coaching 2";"coaching 3"},$L26))*{1;2;3}),"")</f>
        <v/>
      </c>
    </row>
    <row r="27" spans="1:24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T27" s="22" t="str">
        <f>IFERROR(IF(LEN($C27)*LEN($L27),VLOOKUP(TRIM(CLEAN(LOOKUP(2,1/($B$1:$B27&lt;&gt;0),$B$1:$B27))),Agent!$B$2:$C$18,2,0),""),"")</f>
        <v/>
      </c>
      <c r="U27" s="22" t="str">
        <f>IF(LEN($T27),IFERROR("P"&amp;SEARCH((AND(DAY(F27)&gt;0,DAY(F27)&lt;11)*1)+(AND(DAY(F27)&gt;10,DAY(F27)&lt;21)*2)+(AND(DAY(F27)&gt;20,DAY(F27)&lt;32)*3),"123"),IF(ROW()-ROW($U$5)&gt;1,LOOKUP(2,1/($U$5:U26&lt;&gt;""),$U$5:U26),"")),"")</f>
        <v/>
      </c>
      <c r="V27" s="22" t="str">
        <f t="shared" si="0"/>
        <v/>
      </c>
      <c r="W27" s="22" t="str">
        <f>IF(LEN($T27),"C"&amp;SUMPRODUCT(ISNUMBER(SEARCH({"coaching 1";"coaching 2";"coaching 3"},$L27))*{1;2;3}),"")</f>
        <v/>
      </c>
    </row>
    <row r="28" spans="1:24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T28" s="22" t="str">
        <f>IFERROR(IF(LEN($C28)*LEN($L28),VLOOKUP(TRIM(CLEAN(LOOKUP(2,1/($B$1:$B28&lt;&gt;0),$B$1:$B28))),Agent!$B$2:$C$18,2,0),""),"")</f>
        <v/>
      </c>
      <c r="U28" s="22" t="str">
        <f>IF(LEN($T28),IFERROR("P"&amp;SEARCH((AND(DAY(F28)&gt;0,DAY(F28)&lt;11)*1)+(AND(DAY(F28)&gt;10,DAY(F28)&lt;21)*2)+(AND(DAY(F28)&gt;20,DAY(F28)&lt;32)*3),"123"),IF(ROW()-ROW($U$5)&gt;1,LOOKUP(2,1/($U$5:U27&lt;&gt;""),$U$5:U27),"")),"")</f>
        <v/>
      </c>
      <c r="V28" s="22" t="str">
        <f t="shared" si="0"/>
        <v/>
      </c>
      <c r="W28" s="22" t="str">
        <f>IF(LEN($T28),"C"&amp;SUMPRODUCT(ISNUMBER(SEARCH({"coaching 1";"coaching 2";"coaching 3"},$L28))*{1;2;3}),"")</f>
        <v/>
      </c>
    </row>
    <row r="29" spans="1:24" s="43" customFormat="1" ht="19.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T29" s="58" t="str">
        <f>IFERROR(IF(LEN($C29)*LEN($L29),VLOOKUP(TRIM(CLEAN(LOOKUP(2,1/($B$1:$B29&lt;&gt;0),$B$1:$B29))),Agent!$B$2:$C$18,2,0),""),"")</f>
        <v/>
      </c>
      <c r="U29" s="58" t="str">
        <f>IF(LEN($T29),IFERROR("P"&amp;SEARCH((AND(DAY(F29)&gt;0,DAY(F29)&lt;11)*1)+(AND(DAY(F29)&gt;10,DAY(F29)&lt;21)*2)+(AND(DAY(F29)&gt;20,DAY(F29)&lt;32)*3),"123"),IF(ROW()-ROW($U$5)&gt;1,LOOKUP(2,1/($U$5:U28&lt;&gt;""),$U$5:U28),"")),"")</f>
        <v/>
      </c>
      <c r="V29" s="58" t="str">
        <f t="shared" si="0"/>
        <v/>
      </c>
      <c r="W29" s="58" t="str">
        <f>IF(LEN($T29),"C"&amp;SUMPRODUCT(ISNUMBER(SEARCH({"coaching 1";"coaching 2";"coaching 3"},$L29))*{1;2;3}),"")</f>
        <v/>
      </c>
      <c r="X29" s="59"/>
    </row>
    <row r="30" spans="1:24" ht="19.5">
      <c r="A30" s="55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T30" s="22" t="str">
        <f>IFERROR(IF(LEN($C30)*LEN($L30),VLOOKUP(TRIM(CLEAN(LOOKUP(2,1/($B$1:$B30&lt;&gt;0),$B$1:$B30))),Agent!$B$2:$C$18,2,0),""),"")</f>
        <v/>
      </c>
      <c r="U30" s="22" t="str">
        <f>IF(LEN($T30),IFERROR("P"&amp;SEARCH((AND(DAY(F30)&gt;0,DAY(F30)&lt;11)*1)+(AND(DAY(F30)&gt;10,DAY(F30)&lt;21)*2)+(AND(DAY(F30)&gt;20,DAY(F30)&lt;32)*3),"123"),IF(ROW()-ROW($U$5)&gt;1,LOOKUP(2,1/($U$5:U29&lt;&gt;""),$U$5:U29),"")),"")</f>
        <v/>
      </c>
      <c r="V30" s="22" t="str">
        <f t="shared" si="0"/>
        <v/>
      </c>
      <c r="W30" s="22" t="str">
        <f>IF(LEN($T30),"C"&amp;SUMPRODUCT(ISNUMBER(SEARCH({"coaching 1";"coaching 2";"coaching 3"},$L30))*{1;2;3}),"")</f>
        <v/>
      </c>
    </row>
    <row r="31" spans="1:24" ht="16.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T31" s="22" t="str">
        <f>IFERROR(IF(LEN($C31)*LEN($L31),VLOOKUP(TRIM(CLEAN(LOOKUP(2,1/($B$1:$B31&lt;&gt;0),$B$1:$B31))),Agent!$B$2:$C$18,2,0),""),"")</f>
        <v/>
      </c>
      <c r="U31" s="22" t="str">
        <f>IF(LEN($T31),IFERROR("P"&amp;SEARCH((AND(DAY(F31)&gt;0,DAY(F31)&lt;11)*1)+(AND(DAY(F31)&gt;10,DAY(F31)&lt;21)*2)+(AND(DAY(F31)&gt;20,DAY(F31)&lt;32)*3),"123"),IF(ROW()-ROW($U$5)&gt;1,LOOKUP(2,1/($U$5:U30&lt;&gt;""),$U$5:U30),"")),"")</f>
        <v/>
      </c>
      <c r="V31" s="22" t="str">
        <f t="shared" si="0"/>
        <v/>
      </c>
      <c r="W31" s="22" t="str">
        <f>IF(LEN($T31),"C"&amp;SUMPRODUCT(ISNUMBER(SEARCH({"coaching 1";"coaching 2";"coaching 3"},$L31))*{1;2;3}),"")</f>
        <v/>
      </c>
    </row>
    <row r="32" spans="1:24" ht="16.5">
      <c r="A32" s="44"/>
      <c r="B32" s="44"/>
      <c r="C32" s="44"/>
      <c r="D32" s="44"/>
      <c r="E32" s="44"/>
      <c r="F32" s="45"/>
      <c r="G32" s="44"/>
      <c r="H32" s="44"/>
      <c r="I32" s="44"/>
      <c r="J32" s="44"/>
      <c r="K32" s="44"/>
      <c r="L32" s="45"/>
      <c r="M32" s="44"/>
      <c r="N32" s="44"/>
      <c r="O32" s="44"/>
      <c r="P32" s="44"/>
      <c r="Q32" s="44"/>
      <c r="R32" s="44"/>
      <c r="T32" s="22" t="str">
        <f>IFERROR(IF(LEN($C32)*LEN($L32),VLOOKUP(TRIM(CLEAN(LOOKUP(2,1/($B$1:$B32&lt;&gt;0),$B$1:$B32))),Agent!$B$2:$C$18,2,0),""),"")</f>
        <v/>
      </c>
      <c r="U32" s="22" t="str">
        <f>IF(LEN($T32),IFERROR("P"&amp;SEARCH((AND(DAY(F32)&gt;0,DAY(F32)&lt;11)*1)+(AND(DAY(F32)&gt;10,DAY(F32)&lt;21)*2)+(AND(DAY(F32)&gt;20,DAY(F32)&lt;32)*3),"123"),IF(ROW()-ROW($U$5)&gt;1,LOOKUP(2,1/($U$5:U31&lt;&gt;""),$U$5:U31),"")),"")</f>
        <v/>
      </c>
      <c r="V32" s="22" t="str">
        <f t="shared" si="0"/>
        <v/>
      </c>
      <c r="W32" s="22" t="str">
        <f>IF(LEN($T32),"C"&amp;SUMPRODUCT(ISNUMBER(SEARCH({"coaching 1";"coaching 2";"coaching 3"},$L32))*{1;2;3}),"")</f>
        <v/>
      </c>
    </row>
    <row r="33" spans="1:23" customFormat="1" ht="16.5">
      <c r="A33" s="44"/>
      <c r="B33" s="44"/>
      <c r="C33" s="46"/>
      <c r="D33" s="47"/>
      <c r="E33" s="44"/>
      <c r="F33" s="45"/>
      <c r="G33" s="44"/>
      <c r="H33" s="44"/>
      <c r="I33" s="44"/>
      <c r="J33" s="44"/>
      <c r="K33" s="44"/>
      <c r="L33" s="45"/>
      <c r="M33" s="44"/>
      <c r="N33" s="44"/>
      <c r="O33" s="47"/>
      <c r="P33" s="47"/>
      <c r="Q33" s="47"/>
      <c r="R33" s="44"/>
      <c r="T33" s="22" t="str">
        <f>IFERROR(IF(LEN($C33)*LEN($L33),VLOOKUP(TRIM(CLEAN(LOOKUP(2,1/($B$1:$B33&lt;&gt;0),$B$1:$B33))),Agent!$B$2:$C$18,2,0),""),"")</f>
        <v/>
      </c>
      <c r="U33" s="22" t="str">
        <f>IF(LEN($T33),IFERROR("P"&amp;SEARCH((AND(DAY(F33)&gt;0,DAY(F33)&lt;11)*1)+(AND(DAY(F33)&gt;10,DAY(F33)&lt;21)*2)+(AND(DAY(F33)&gt;20,DAY(F33)&lt;32)*3),"123"),IF(ROW()-ROW($U$5)&gt;1,LOOKUP(2,1/($U$5:U32&lt;&gt;""),$U$5:U32),"")),"")</f>
        <v/>
      </c>
      <c r="V33" s="22" t="str">
        <f t="shared" si="0"/>
        <v/>
      </c>
      <c r="W33" s="22" t="str">
        <f>IF(LEN($T33),"C"&amp;SUMPRODUCT(ISNUMBER(SEARCH({"coaching 1";"coaching 2";"coaching 3"},$L33))*{1;2;3}),"")</f>
        <v/>
      </c>
    </row>
    <row r="34" spans="1:23" customFormat="1" ht="16.5">
      <c r="A34" s="48"/>
      <c r="B34" s="48"/>
      <c r="C34" s="48"/>
      <c r="D34" s="48"/>
      <c r="E34" s="48"/>
      <c r="F34" s="56"/>
      <c r="G34" s="50"/>
      <c r="H34" s="48"/>
      <c r="I34" s="48"/>
      <c r="J34" s="51"/>
      <c r="K34" s="51"/>
      <c r="L34" s="48"/>
      <c r="M34" s="48"/>
      <c r="N34" s="51"/>
      <c r="O34" s="48"/>
      <c r="P34" s="48"/>
      <c r="Q34" s="48"/>
      <c r="R34" s="48"/>
      <c r="T34" s="22" t="str">
        <f>IFERROR(IF(LEN($C34)*LEN($L34),VLOOKUP(TRIM(CLEAN(LOOKUP(2,1/($B$1:$B34&lt;&gt;0),$B$1:$B34))),Agent!$B$2:$C$18,2,0),""),"")</f>
        <v/>
      </c>
      <c r="U34" s="22" t="str">
        <f>IF(LEN($T34),IFERROR("P"&amp;SEARCH((AND(DAY(F34)&gt;0,DAY(F34)&lt;11)*1)+(AND(DAY(F34)&gt;10,DAY(F34)&lt;21)*2)+(AND(DAY(F34)&gt;20,DAY(F34)&lt;32)*3),"123"),IF(ROW()-ROW($U$5)&gt;1,LOOKUP(2,1/($U$5:U33&lt;&gt;""),$U$5:U33),"")),"")</f>
        <v/>
      </c>
      <c r="V34" s="22" t="str">
        <f t="shared" si="0"/>
        <v/>
      </c>
      <c r="W34" s="22" t="str">
        <f>IF(LEN($T34),"C"&amp;SUMPRODUCT(ISNUMBER(SEARCH({"coaching 1";"coaching 2";"coaching 3"},$L34))*{1;2;3}),"")</f>
        <v/>
      </c>
    </row>
    <row r="35" spans="1:23" customFormat="1" ht="16.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T35" s="22" t="str">
        <f>IFERROR(IF(LEN($C35)*LEN($L35),VLOOKUP(TRIM(CLEAN(LOOKUP(2,1/($B$1:$B35&lt;&gt;0),$B$1:$B35))),Agent!$B$2:$C$18,2,0),""),"")</f>
        <v/>
      </c>
      <c r="U35" s="22" t="str">
        <f>IF(LEN($T35),IFERROR("P"&amp;SEARCH((AND(DAY(F35)&gt;0,DAY(F35)&lt;11)*1)+(AND(DAY(F35)&gt;10,DAY(F35)&lt;21)*2)+(AND(DAY(F35)&gt;20,DAY(F35)&lt;32)*3),"123"),IF(ROW()-ROW($U$5)&gt;1,LOOKUP(2,1/($U$5:U34&lt;&gt;""),$U$5:U34),"")),"")</f>
        <v/>
      </c>
      <c r="V35" s="22" t="str">
        <f t="shared" si="0"/>
        <v/>
      </c>
      <c r="W35" s="22" t="str">
        <f>IF(LEN($T35),"C"&amp;SUMPRODUCT(ISNUMBER(SEARCH({"coaching 1";"coaching 2";"coaching 3"},$L35))*{1;2;3}),"")</f>
        <v/>
      </c>
    </row>
    <row r="36" spans="1:23" customFormat="1" ht="16.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T36" s="22" t="str">
        <f>IFERROR(IF(LEN($C36)*LEN($L36),VLOOKUP(TRIM(CLEAN(LOOKUP(2,1/($B$1:$B36&lt;&gt;0),$B$1:$B36))),Agent!$B$2:$C$18,2,0),""),"")</f>
        <v/>
      </c>
      <c r="U36" s="22" t="str">
        <f>IF(LEN($T36),IFERROR("P"&amp;SEARCH((AND(DAY(F36)&gt;0,DAY(F36)&lt;11)*1)+(AND(DAY(F36)&gt;10,DAY(F36)&lt;21)*2)+(AND(DAY(F36)&gt;20,DAY(F36)&lt;32)*3),"123"),IF(ROW()-ROW($U$5)&gt;1,LOOKUP(2,1/($U$5:U35&lt;&gt;""),$U$5:U35),"")),"")</f>
        <v/>
      </c>
      <c r="V36" s="22" t="str">
        <f t="shared" si="0"/>
        <v/>
      </c>
      <c r="W36" s="22" t="str">
        <f>IF(LEN($T36),"C"&amp;SUMPRODUCT(ISNUMBER(SEARCH({"coaching 1";"coaching 2";"coaching 3"},$L36))*{1;2;3}),"")</f>
        <v/>
      </c>
    </row>
    <row r="37" spans="1:23" customFormat="1" ht="16.5">
      <c r="A37" s="48"/>
      <c r="B37" s="48"/>
      <c r="C37" s="48"/>
      <c r="D37" s="48"/>
      <c r="E37" s="48"/>
      <c r="F37" s="56"/>
      <c r="G37" s="50"/>
      <c r="H37" s="48"/>
      <c r="I37" s="48"/>
      <c r="J37" s="51"/>
      <c r="K37" s="51"/>
      <c r="L37" s="48"/>
      <c r="M37" s="48"/>
      <c r="N37" s="51"/>
      <c r="O37" s="48"/>
      <c r="P37" s="48"/>
      <c r="Q37" s="48"/>
      <c r="R37" s="48"/>
      <c r="T37" s="22" t="str">
        <f>IFERROR(IF(LEN($C37)*LEN($L37),VLOOKUP(TRIM(CLEAN(LOOKUP(2,1/($B$1:$B37&lt;&gt;0),$B$1:$B37))),Agent!$B$2:$C$18,2,0),""),"")</f>
        <v/>
      </c>
      <c r="U37" s="22" t="str">
        <f>IF(LEN($T37),IFERROR("P"&amp;SEARCH((AND(DAY(F37)&gt;0,DAY(F37)&lt;11)*1)+(AND(DAY(F37)&gt;10,DAY(F37)&lt;21)*2)+(AND(DAY(F37)&gt;20,DAY(F37)&lt;32)*3),"123"),IF(ROW()-ROW($U$5)&gt;1,LOOKUP(2,1/($U$5:U36&lt;&gt;""),$U$5:U36),"")),"")</f>
        <v/>
      </c>
      <c r="V37" s="22" t="str">
        <f t="shared" si="0"/>
        <v/>
      </c>
      <c r="W37" s="22" t="str">
        <f>IF(LEN($T37),"C"&amp;SUMPRODUCT(ISNUMBER(SEARCH({"coaching 1";"coaching 2";"coaching 3"},$L37))*{1;2;3}),"")</f>
        <v/>
      </c>
    </row>
    <row r="38" spans="1:23" customFormat="1" ht="16.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T38" s="22" t="str">
        <f>IFERROR(IF(LEN($C38)*LEN($L38),VLOOKUP(TRIM(CLEAN(LOOKUP(2,1/($B$1:$B38&lt;&gt;0),$B$1:$B38))),Agent!$B$2:$C$18,2,0),""),"")</f>
        <v/>
      </c>
      <c r="U38" s="22" t="str">
        <f>IF(LEN($T38),IFERROR("P"&amp;SEARCH((AND(DAY(F38)&gt;0,DAY(F38)&lt;11)*1)+(AND(DAY(F38)&gt;10,DAY(F38)&lt;21)*2)+(AND(DAY(F38)&gt;20,DAY(F38)&lt;32)*3),"123"),IF(ROW()-ROW($U$5)&gt;1,LOOKUP(2,1/($U$5:U37&lt;&gt;""),$U$5:U37),"")),"")</f>
        <v/>
      </c>
      <c r="V38" s="22" t="str">
        <f t="shared" si="0"/>
        <v/>
      </c>
      <c r="W38" s="22" t="str">
        <f>IF(LEN($T38),"C"&amp;SUMPRODUCT(ISNUMBER(SEARCH({"coaching 1";"coaching 2";"coaching 3"},$L38))*{1;2;3}),"")</f>
        <v/>
      </c>
    </row>
    <row r="39" spans="1:23" customFormat="1" ht="16.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T39" s="22" t="str">
        <f>IFERROR(IF(LEN($C39)*LEN($L39),VLOOKUP(TRIM(CLEAN(LOOKUP(2,1/($B$1:$B39&lt;&gt;0),$B$1:$B39))),Agent!$B$2:$C$18,2,0),""),"")</f>
        <v/>
      </c>
      <c r="U39" s="22" t="str">
        <f>IF(LEN($T39),IFERROR("P"&amp;SEARCH((AND(DAY(F39)&gt;0,DAY(F39)&lt;11)*1)+(AND(DAY(F39)&gt;10,DAY(F39)&lt;21)*2)+(AND(DAY(F39)&gt;20,DAY(F39)&lt;32)*3),"123"),IF(ROW()-ROW($U$5)&gt;1,LOOKUP(2,1/($U$5:U38&lt;&gt;""),$U$5:U38),"")),"")</f>
        <v/>
      </c>
      <c r="V39" s="22" t="str">
        <f t="shared" si="0"/>
        <v/>
      </c>
      <c r="W39" s="22" t="str">
        <f>IF(LEN($T39),"C"&amp;SUMPRODUCT(ISNUMBER(SEARCH({"coaching 1";"coaching 2";"coaching 3"},$L39))*{1;2;3}),"")</f>
        <v/>
      </c>
    </row>
    <row r="40" spans="1:23" customFormat="1" ht="16.5">
      <c r="A40" s="48"/>
      <c r="B40" s="48"/>
      <c r="C40" s="48"/>
      <c r="D40" s="48"/>
      <c r="E40" s="48"/>
      <c r="F40" s="56"/>
      <c r="G40" s="50"/>
      <c r="H40" s="48"/>
      <c r="I40" s="48"/>
      <c r="J40" s="51"/>
      <c r="K40" s="51"/>
      <c r="L40" s="48"/>
      <c r="M40" s="48"/>
      <c r="N40" s="51"/>
      <c r="O40" s="48"/>
      <c r="P40" s="48"/>
      <c r="Q40" s="48"/>
      <c r="R40" s="48"/>
      <c r="T40" s="22" t="str">
        <f>IFERROR(IF(LEN($C40)*LEN($L40),VLOOKUP(TRIM(CLEAN(LOOKUP(2,1/($B$1:$B40&lt;&gt;0),$B$1:$B40))),Agent!$B$2:$C$18,2,0),""),"")</f>
        <v/>
      </c>
      <c r="U40" s="22" t="str">
        <f>IF(LEN($T40),IFERROR("P"&amp;SEARCH((AND(DAY(F40)&gt;0,DAY(F40)&lt;11)*1)+(AND(DAY(F40)&gt;10,DAY(F40)&lt;21)*2)+(AND(DAY(F40)&gt;20,DAY(F40)&lt;32)*3),"123"),IF(ROW()-ROW($U$5)&gt;1,LOOKUP(2,1/($U$5:U39&lt;&gt;""),$U$5:U39),"")),"")</f>
        <v/>
      </c>
      <c r="V40" s="22" t="str">
        <f t="shared" si="0"/>
        <v/>
      </c>
      <c r="W40" s="22" t="str">
        <f>IF(LEN($T40),"C"&amp;SUMPRODUCT(ISNUMBER(SEARCH({"coaching 1";"coaching 2";"coaching 3"},$L40))*{1;2;3}),"")</f>
        <v/>
      </c>
    </row>
    <row r="41" spans="1:23" customFormat="1" ht="16.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T41" s="22" t="str">
        <f>IFERROR(IF(LEN($C41)*LEN($L41),VLOOKUP(TRIM(CLEAN(LOOKUP(2,1/($B$1:$B41&lt;&gt;0),$B$1:$B41))),Agent!$B$2:$C$18,2,0),""),"")</f>
        <v/>
      </c>
      <c r="U41" s="22" t="str">
        <f>IF(LEN($T41),IFERROR("P"&amp;SEARCH((AND(DAY(F41)&gt;0,DAY(F41)&lt;11)*1)+(AND(DAY(F41)&gt;10,DAY(F41)&lt;21)*2)+(AND(DAY(F41)&gt;20,DAY(F41)&lt;32)*3),"123"),IF(ROW()-ROW($U$5)&gt;1,LOOKUP(2,1/($U$5:U40&lt;&gt;""),$U$5:U40),"")),"")</f>
        <v/>
      </c>
      <c r="V41" s="22" t="str">
        <f t="shared" si="0"/>
        <v/>
      </c>
      <c r="W41" s="22" t="str">
        <f>IF(LEN($T41),"C"&amp;SUMPRODUCT(ISNUMBER(SEARCH({"coaching 1";"coaching 2";"coaching 3"},$L41))*{1;2;3}),"")</f>
        <v/>
      </c>
    </row>
    <row r="42" spans="1:23" customFormat="1" ht="16.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T42" s="22" t="str">
        <f>IFERROR(IF(LEN($C42)*LEN($L42),VLOOKUP(TRIM(CLEAN(LOOKUP(2,1/($B$1:$B42&lt;&gt;0),$B$1:$B42))),Agent!$B$2:$C$18,2,0),""),"")</f>
        <v/>
      </c>
      <c r="U42" s="22" t="str">
        <f>IF(LEN($T42),IFERROR("P"&amp;SEARCH((AND(DAY(F42)&gt;0,DAY(F42)&lt;11)*1)+(AND(DAY(F42)&gt;10,DAY(F42)&lt;21)*2)+(AND(DAY(F42)&gt;20,DAY(F42)&lt;32)*3),"123"),IF(ROW()-ROW($U$5)&gt;1,LOOKUP(2,1/($U$5:U41&lt;&gt;""),$U$5:U41),"")),"")</f>
        <v/>
      </c>
      <c r="V42" s="22" t="str">
        <f t="shared" si="0"/>
        <v/>
      </c>
      <c r="W42" s="22" t="str">
        <f>IF(LEN($T42),"C"&amp;SUMPRODUCT(ISNUMBER(SEARCH({"coaching 1";"coaching 2";"coaching 3"},$L42))*{1;2;3}),"")</f>
        <v/>
      </c>
    </row>
    <row r="43" spans="1:23" customFormat="1" ht="16.5">
      <c r="A43" s="48"/>
      <c r="B43" s="48"/>
      <c r="C43" s="48"/>
      <c r="D43" s="48"/>
      <c r="E43" s="48"/>
      <c r="F43" s="56"/>
      <c r="G43" s="50"/>
      <c r="H43" s="48"/>
      <c r="I43" s="48"/>
      <c r="J43" s="51"/>
      <c r="K43" s="51"/>
      <c r="L43" s="48"/>
      <c r="M43" s="48"/>
      <c r="N43" s="51"/>
      <c r="O43" s="48"/>
      <c r="P43" s="48"/>
      <c r="Q43" s="48"/>
      <c r="R43" s="48"/>
      <c r="T43" s="22" t="str">
        <f>IFERROR(IF(LEN($C43)*LEN($L43),VLOOKUP(TRIM(CLEAN(LOOKUP(2,1/($B$1:$B43&lt;&gt;0),$B$1:$B43))),Agent!$B$2:$C$18,2,0),""),"")</f>
        <v/>
      </c>
      <c r="U43" s="22" t="str">
        <f>IF(LEN($T43),IFERROR("P"&amp;SEARCH((AND(DAY(F43)&gt;0,DAY(F43)&lt;11)*1)+(AND(DAY(F43)&gt;10,DAY(F43)&lt;21)*2)+(AND(DAY(F43)&gt;20,DAY(F43)&lt;32)*3),"123"),IF(ROW()-ROW($U$5)&gt;1,LOOKUP(2,1/($U$5:U42&lt;&gt;""),$U$5:U42),"")),"")</f>
        <v/>
      </c>
      <c r="V43" s="22" t="str">
        <f t="shared" si="0"/>
        <v/>
      </c>
      <c r="W43" s="22" t="str">
        <f>IF(LEN($T43),"C"&amp;SUMPRODUCT(ISNUMBER(SEARCH({"coaching 1";"coaching 2";"coaching 3"},$L43))*{1;2;3}),"")</f>
        <v/>
      </c>
    </row>
    <row r="44" spans="1:23" customFormat="1" ht="16.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T44" s="22" t="str">
        <f>IFERROR(IF(LEN($C44)*LEN($L44),VLOOKUP(TRIM(CLEAN(LOOKUP(2,1/($B$1:$B44&lt;&gt;0),$B$1:$B44))),Agent!$B$2:$C$18,2,0),""),"")</f>
        <v/>
      </c>
      <c r="U44" s="22" t="str">
        <f>IF(LEN($T44),IFERROR("P"&amp;SEARCH((AND(DAY(F44)&gt;0,DAY(F44)&lt;11)*1)+(AND(DAY(F44)&gt;10,DAY(F44)&lt;21)*2)+(AND(DAY(F44)&gt;20,DAY(F44)&lt;32)*3),"123"),IF(ROW()-ROW($U$5)&gt;1,LOOKUP(2,1/($U$5:U43&lt;&gt;""),$U$5:U43),"")),"")</f>
        <v/>
      </c>
      <c r="V44" s="22" t="str">
        <f t="shared" si="0"/>
        <v/>
      </c>
      <c r="W44" s="22" t="str">
        <f>IF(LEN($T44),"C"&amp;SUMPRODUCT(ISNUMBER(SEARCH({"coaching 1";"coaching 2";"coaching 3"},$L44))*{1;2;3}),"")</f>
        <v/>
      </c>
    </row>
    <row r="45" spans="1:23" customFormat="1" ht="16.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T45" s="22" t="str">
        <f>IFERROR(IF(LEN($C45)*LEN($L45),VLOOKUP(TRIM(CLEAN(LOOKUP(2,1/($B$1:$B45&lt;&gt;0),$B$1:$B45))),Agent!$B$2:$C$18,2,0),""),"")</f>
        <v/>
      </c>
      <c r="U45" s="22" t="str">
        <f>IF(LEN($T45),IFERROR("P"&amp;SEARCH((AND(DAY(F45)&gt;0,DAY(F45)&lt;11)*1)+(AND(DAY(F45)&gt;10,DAY(F45)&lt;21)*2)+(AND(DAY(F45)&gt;20,DAY(F45)&lt;32)*3),"123"),IF(ROW()-ROW($U$5)&gt;1,LOOKUP(2,1/($U$5:U44&lt;&gt;""),$U$5:U44),"")),"")</f>
        <v/>
      </c>
      <c r="V45" s="22" t="str">
        <f t="shared" si="0"/>
        <v/>
      </c>
      <c r="W45" s="22" t="str">
        <f>IF(LEN($T45),"C"&amp;SUMPRODUCT(ISNUMBER(SEARCH({"coaching 1";"coaching 2";"coaching 3"},$L45))*{1;2;3}),"")</f>
        <v/>
      </c>
    </row>
    <row r="46" spans="1:23" customFormat="1" ht="16.5">
      <c r="A46" s="48"/>
      <c r="B46" s="48"/>
      <c r="C46" s="48"/>
      <c r="D46" s="48"/>
      <c r="E46" s="48"/>
      <c r="F46" s="56"/>
      <c r="G46" s="50"/>
      <c r="H46" s="48"/>
      <c r="I46" s="48"/>
      <c r="J46" s="51"/>
      <c r="K46" s="51"/>
      <c r="L46" s="48"/>
      <c r="M46" s="48"/>
      <c r="N46" s="51"/>
      <c r="O46" s="48"/>
      <c r="P46" s="48"/>
      <c r="Q46" s="48"/>
      <c r="R46" s="48"/>
      <c r="T46" s="22" t="str">
        <f>IFERROR(IF(LEN($C46)*LEN($L46),VLOOKUP(TRIM(CLEAN(LOOKUP(2,1/($B$1:$B46&lt;&gt;0),$B$1:$B46))),Agent!$B$2:$C$18,2,0),""),"")</f>
        <v/>
      </c>
      <c r="U46" s="22" t="str">
        <f>IF(LEN($T46),IFERROR("P"&amp;SEARCH((AND(DAY(F46)&gt;0,DAY(F46)&lt;11)*1)+(AND(DAY(F46)&gt;10,DAY(F46)&lt;21)*2)+(AND(DAY(F46)&gt;20,DAY(F46)&lt;32)*3),"123"),IF(ROW()-ROW($U$5)&gt;1,LOOKUP(2,1/($U$5:U45&lt;&gt;""),$U$5:U45),"")),"")</f>
        <v/>
      </c>
      <c r="V46" s="22" t="str">
        <f t="shared" si="0"/>
        <v/>
      </c>
      <c r="W46" s="22" t="str">
        <f>IF(LEN($T46),"C"&amp;SUMPRODUCT(ISNUMBER(SEARCH({"coaching 1";"coaching 2";"coaching 3"},$L46))*{1;2;3}),"")</f>
        <v/>
      </c>
    </row>
    <row r="47" spans="1:23" customFormat="1" ht="16.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T47" s="22" t="str">
        <f>IFERROR(IF(LEN($C47)*LEN($L47),VLOOKUP(TRIM(CLEAN(LOOKUP(2,1/($B$1:$B47&lt;&gt;0),$B$1:$B47))),Agent!$B$2:$C$18,2,0),""),"")</f>
        <v/>
      </c>
      <c r="U47" s="22" t="str">
        <f>IF(LEN($T47),IFERROR("P"&amp;SEARCH((AND(DAY(F47)&gt;0,DAY(F47)&lt;11)*1)+(AND(DAY(F47)&gt;10,DAY(F47)&lt;21)*2)+(AND(DAY(F47)&gt;20,DAY(F47)&lt;32)*3),"123"),IF(ROW()-ROW($U$5)&gt;1,LOOKUP(2,1/($U$5:U46&lt;&gt;""),$U$5:U46),"")),"")</f>
        <v/>
      </c>
      <c r="V47" s="22" t="str">
        <f t="shared" si="0"/>
        <v/>
      </c>
      <c r="W47" s="22" t="str">
        <f>IF(LEN($T47),"C"&amp;SUMPRODUCT(ISNUMBER(SEARCH({"coaching 1";"coaching 2";"coaching 3"},$L47))*{1;2;3}),"")</f>
        <v/>
      </c>
    </row>
    <row r="48" spans="1:23" customFormat="1" ht="16.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T48" s="22" t="str">
        <f>IFERROR(IF(LEN($C48)*LEN($L48),VLOOKUP(TRIM(CLEAN(LOOKUP(2,1/($B$1:$B48&lt;&gt;0),$B$1:$B48))),Agent!$B$2:$C$18,2,0),""),"")</f>
        <v/>
      </c>
      <c r="U48" s="22" t="str">
        <f>IF(LEN($T48),IFERROR("P"&amp;SEARCH((AND(DAY(F48)&gt;0,DAY(F48)&lt;11)*1)+(AND(DAY(F48)&gt;10,DAY(F48)&lt;21)*2)+(AND(DAY(F48)&gt;20,DAY(F48)&lt;32)*3),"123"),IF(ROW()-ROW($U$5)&gt;1,LOOKUP(2,1/($U$5:U47&lt;&gt;""),$U$5:U47),"")),"")</f>
        <v/>
      </c>
      <c r="V48" s="22" t="str">
        <f t="shared" si="0"/>
        <v/>
      </c>
      <c r="W48" s="22" t="str">
        <f>IF(LEN($T48),"C"&amp;SUMPRODUCT(ISNUMBER(SEARCH({"coaching 1";"coaching 2";"coaching 3"},$L48))*{1;2;3}),"")</f>
        <v/>
      </c>
    </row>
    <row r="49" spans="1:23" customFormat="1" ht="16.5">
      <c r="A49" s="48"/>
      <c r="B49" s="48"/>
      <c r="C49" s="48"/>
      <c r="D49" s="48"/>
      <c r="E49" s="48"/>
      <c r="F49" s="56"/>
      <c r="G49" s="50"/>
      <c r="H49" s="48"/>
      <c r="I49" s="48"/>
      <c r="J49" s="51"/>
      <c r="K49" s="51"/>
      <c r="L49" s="48"/>
      <c r="M49" s="48"/>
      <c r="N49" s="51"/>
      <c r="O49" s="48"/>
      <c r="P49" s="48"/>
      <c r="Q49" s="48"/>
      <c r="R49" s="48"/>
      <c r="T49" s="22" t="str">
        <f>IFERROR(IF(LEN($C49)*LEN($L49),VLOOKUP(TRIM(CLEAN(LOOKUP(2,1/($B$1:$B49&lt;&gt;0),$B$1:$B49))),Agent!$B$2:$C$18,2,0),""),"")</f>
        <v/>
      </c>
      <c r="U49" s="22" t="str">
        <f>IF(LEN($T49),IFERROR("P"&amp;SEARCH((AND(DAY(F49)&gt;0,DAY(F49)&lt;11)*1)+(AND(DAY(F49)&gt;10,DAY(F49)&lt;21)*2)+(AND(DAY(F49)&gt;20,DAY(F49)&lt;32)*3),"123"),IF(ROW()-ROW($U$5)&gt;1,LOOKUP(2,1/($U$5:U48&lt;&gt;""),$U$5:U48),"")),"")</f>
        <v/>
      </c>
      <c r="V49" s="22" t="str">
        <f t="shared" si="0"/>
        <v/>
      </c>
      <c r="W49" s="22" t="str">
        <f>IF(LEN($T49),"C"&amp;SUMPRODUCT(ISNUMBER(SEARCH({"coaching 1";"coaching 2";"coaching 3"},$L49))*{1;2;3}),"")</f>
        <v/>
      </c>
    </row>
    <row r="50" spans="1:23" customFormat="1" ht="16.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T50" s="22" t="str">
        <f>IFERROR(IF(LEN($C50)*LEN($L50),VLOOKUP(TRIM(CLEAN(LOOKUP(2,1/($B$1:$B50&lt;&gt;0),$B$1:$B50))),Agent!$B$2:$C$18,2,0),""),"")</f>
        <v/>
      </c>
      <c r="U50" s="22" t="str">
        <f>IF(LEN($T50),IFERROR("P"&amp;SEARCH((AND(DAY(F50)&gt;0,DAY(F50)&lt;11)*1)+(AND(DAY(F50)&gt;10,DAY(F50)&lt;21)*2)+(AND(DAY(F50)&gt;20,DAY(F50)&lt;32)*3),"123"),IF(ROW()-ROW($U$5)&gt;1,LOOKUP(2,1/($U$5:U49&lt;&gt;""),$U$5:U49),"")),"")</f>
        <v/>
      </c>
      <c r="V50" s="22" t="str">
        <f t="shared" si="0"/>
        <v/>
      </c>
      <c r="W50" s="22" t="str">
        <f>IF(LEN($T50),"C"&amp;SUMPRODUCT(ISNUMBER(SEARCH({"coaching 1";"coaching 2";"coaching 3"},$L50))*{1;2;3}),"")</f>
        <v/>
      </c>
    </row>
    <row r="51" spans="1:23" customFormat="1" ht="16.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T51" s="22" t="str">
        <f>IFERROR(IF(LEN($C51)*LEN($L51),VLOOKUP(TRIM(CLEAN(LOOKUP(2,1/($B$1:$B51&lt;&gt;0),$B$1:$B51))),Agent!$B$2:$C$18,2,0),""),"")</f>
        <v/>
      </c>
      <c r="U51" s="22" t="str">
        <f>IF(LEN($T51),IFERROR("P"&amp;SEARCH((AND(DAY(F51)&gt;0,DAY(F51)&lt;11)*1)+(AND(DAY(F51)&gt;10,DAY(F51)&lt;21)*2)+(AND(DAY(F51)&gt;20,DAY(F51)&lt;32)*3),"123"),IF(ROW()-ROW($U$5)&gt;1,LOOKUP(2,1/($U$5:U50&lt;&gt;""),$U$5:U50),"")),"")</f>
        <v/>
      </c>
      <c r="V51" s="22" t="str">
        <f t="shared" si="0"/>
        <v/>
      </c>
      <c r="W51" s="22" t="str">
        <f>IF(LEN($T51),"C"&amp;SUMPRODUCT(ISNUMBER(SEARCH({"coaching 1";"coaching 2";"coaching 3"},$L51))*{1;2;3}),"")</f>
        <v/>
      </c>
    </row>
    <row r="52" spans="1:23" customFormat="1" ht="16.5">
      <c r="A52" s="48"/>
      <c r="B52" s="48"/>
      <c r="C52" s="48"/>
      <c r="D52" s="48"/>
      <c r="E52" s="48"/>
      <c r="F52" s="56"/>
      <c r="G52" s="50"/>
      <c r="H52" s="48"/>
      <c r="I52" s="48"/>
      <c r="J52" s="51"/>
      <c r="K52" s="51"/>
      <c r="L52" s="48"/>
      <c r="M52" s="48"/>
      <c r="N52" s="51"/>
      <c r="O52" s="48"/>
      <c r="P52" s="48"/>
      <c r="Q52" s="48"/>
      <c r="R52" s="48"/>
      <c r="T52" s="22" t="str">
        <f>IFERROR(IF(LEN($C52)*LEN($L52),VLOOKUP(TRIM(CLEAN(LOOKUP(2,1/($B$1:$B52&lt;&gt;0),$B$1:$B52))),Agent!$B$2:$C$18,2,0),""),"")</f>
        <v/>
      </c>
      <c r="U52" s="22" t="str">
        <f>IF(LEN($T52),IFERROR("P"&amp;SEARCH((AND(DAY(F52)&gt;0,DAY(F52)&lt;11)*1)+(AND(DAY(F52)&gt;10,DAY(F52)&lt;21)*2)+(AND(DAY(F52)&gt;20,DAY(F52)&lt;32)*3),"123"),IF(ROW()-ROW($U$5)&gt;1,LOOKUP(2,1/($U$5:U51&lt;&gt;""),$U$5:U51),"")),"")</f>
        <v/>
      </c>
      <c r="V52" s="22" t="str">
        <f t="shared" si="0"/>
        <v/>
      </c>
      <c r="W52" s="22" t="str">
        <f>IF(LEN($T52),"C"&amp;SUMPRODUCT(ISNUMBER(SEARCH({"coaching 1";"coaching 2";"coaching 3"},$L52))*{1;2;3}),"")</f>
        <v/>
      </c>
    </row>
    <row r="53" spans="1:23" customFormat="1" ht="16.5">
      <c r="A53" s="48"/>
      <c r="B53" s="48"/>
      <c r="C53" s="57"/>
      <c r="D53" s="57"/>
      <c r="E53" s="48"/>
      <c r="F53" s="48"/>
      <c r="G53" s="48"/>
      <c r="H53" s="48"/>
      <c r="I53" s="48"/>
      <c r="J53" s="48"/>
      <c r="K53" s="48"/>
      <c r="L53" s="57"/>
      <c r="M53" s="57"/>
      <c r="N53" s="48"/>
      <c r="O53" s="48"/>
      <c r="P53" s="48"/>
      <c r="Q53" s="48"/>
      <c r="R53" s="48"/>
      <c r="T53" s="22" t="str">
        <f>IFERROR(IF(LEN($C53)*LEN($L53),VLOOKUP(TRIM(CLEAN(LOOKUP(2,1/($B$1:$B53&lt;&gt;0),$B$1:$B53))),Agent!$B$2:$C$18,2,0),""),"")</f>
        <v/>
      </c>
      <c r="U53" s="22" t="str">
        <f>IF(LEN($T53),IFERROR("P"&amp;SEARCH((AND(DAY(F53)&gt;0,DAY(F53)&lt;11)*1)+(AND(DAY(F53)&gt;10,DAY(F53)&lt;21)*2)+(AND(DAY(F53)&gt;20,DAY(F53)&lt;32)*3),"123"),IF(ROW()-ROW($U$5)&gt;1,LOOKUP(2,1/($U$5:U52&lt;&gt;""),$U$5:U52),"")),"")</f>
        <v/>
      </c>
      <c r="V53" s="22" t="str">
        <f t="shared" si="0"/>
        <v/>
      </c>
      <c r="W53" s="22" t="str">
        <f>IF(LEN($T53),"C"&amp;SUMPRODUCT(ISNUMBER(SEARCH({"coaching 1";"coaching 2";"coaching 3"},$L53))*{1;2;3}),"")</f>
        <v/>
      </c>
    </row>
    <row r="54" spans="1:23" customFormat="1" ht="16.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T54" s="22" t="str">
        <f>IFERROR(IF(LEN($C54)*LEN($L54),VLOOKUP(TRIM(CLEAN(LOOKUP(2,1/($B$1:$B54&lt;&gt;0),$B$1:$B54))),Agent!$B$2:$C$18,2,0),""),"")</f>
        <v/>
      </c>
      <c r="U54" s="22" t="str">
        <f>IF(LEN($T54),IFERROR("P"&amp;SEARCH((AND(DAY(F54)&gt;0,DAY(F54)&lt;11)*1)+(AND(DAY(F54)&gt;10,DAY(F54)&lt;21)*2)+(AND(DAY(F54)&gt;20,DAY(F54)&lt;32)*3),"123"),IF(ROW()-ROW($U$5)&gt;1,LOOKUP(2,1/($U$5:U53&lt;&gt;""),$U$5:U53),"")),"")</f>
        <v/>
      </c>
      <c r="V54" s="22" t="str">
        <f t="shared" si="0"/>
        <v/>
      </c>
      <c r="W54" s="22" t="str">
        <f>IF(LEN($T54),"C"&amp;SUMPRODUCT(ISNUMBER(SEARCH({"coaching 1";"coaching 2";"coaching 3"},$L54))*{1;2;3}),"")</f>
        <v/>
      </c>
    </row>
    <row r="55" spans="1:23" customFormat="1" ht="16.5">
      <c r="A55" s="48"/>
      <c r="B55" s="48"/>
      <c r="C55" s="57"/>
      <c r="D55" s="57"/>
      <c r="E55" s="48"/>
      <c r="F55" s="48"/>
      <c r="G55" s="48"/>
      <c r="H55" s="48"/>
      <c r="I55" s="48"/>
      <c r="J55" s="48"/>
      <c r="K55" s="48"/>
      <c r="L55" s="57"/>
      <c r="M55" s="57"/>
      <c r="N55" s="48"/>
      <c r="O55" s="48"/>
      <c r="P55" s="48"/>
      <c r="Q55" s="48"/>
      <c r="R55" s="48"/>
      <c r="T55" s="22" t="str">
        <f>IFERROR(IF(LEN($C55)*LEN($L55),VLOOKUP(TRIM(CLEAN(LOOKUP(2,1/($B$1:$B55&lt;&gt;0),$B$1:$B55))),Agent!$B$2:$C$18,2,0),""),"")</f>
        <v/>
      </c>
      <c r="U55" s="22" t="str">
        <f>IF(LEN($T55),IFERROR("P"&amp;SEARCH((AND(DAY(F55)&gt;0,DAY(F55)&lt;11)*1)+(AND(DAY(F55)&gt;10,DAY(F55)&lt;21)*2)+(AND(DAY(F55)&gt;20,DAY(F55)&lt;32)*3),"123"),IF(ROW()-ROW($U$5)&gt;1,LOOKUP(2,1/($U$5:U54&lt;&gt;""),$U$5:U54),"")),"")</f>
        <v/>
      </c>
      <c r="V55" s="22" t="str">
        <f t="shared" si="0"/>
        <v/>
      </c>
      <c r="W55" s="22" t="str">
        <f>IF(LEN($T55),"C"&amp;SUMPRODUCT(ISNUMBER(SEARCH({"coaching 1";"coaching 2";"coaching 3"},$L55))*{1;2;3}),"")</f>
        <v/>
      </c>
    </row>
    <row r="56" spans="1:23" customFormat="1" ht="16.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T56" s="22" t="str">
        <f>IFERROR(IF(LEN($C56)*LEN($L56),VLOOKUP(TRIM(CLEAN(LOOKUP(2,1/($B$1:$B56&lt;&gt;0),$B$1:$B56))),Agent!$B$2:$C$18,2,0),""),"")</f>
        <v/>
      </c>
      <c r="U56" s="22" t="str">
        <f>IF(LEN($T56),IFERROR("P"&amp;SEARCH((AND(DAY(F56)&gt;0,DAY(F56)&lt;11)*1)+(AND(DAY(F56)&gt;10,DAY(F56)&lt;21)*2)+(AND(DAY(F56)&gt;20,DAY(F56)&lt;32)*3),"123"),IF(ROW()-ROW($U$5)&gt;1,LOOKUP(2,1/($U$5:U55&lt;&gt;""),$U$5:U55),"")),"")</f>
        <v/>
      </c>
      <c r="V56" s="22" t="str">
        <f t="shared" si="0"/>
        <v/>
      </c>
      <c r="W56" s="22" t="str">
        <f>IF(LEN($T56),"C"&amp;SUMPRODUCT(ISNUMBER(SEARCH({"coaching 1";"coaching 2";"coaching 3"},$L56))*{1;2;3}),"")</f>
        <v/>
      </c>
    </row>
    <row r="57" spans="1:23" customFormat="1" ht="16.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T57" s="22" t="str">
        <f>IFERROR(IF(LEN($C57)*LEN($L57),VLOOKUP(TRIM(CLEAN(LOOKUP(2,1/($B$1:$B57&lt;&gt;0),$B$1:$B57))),Agent!$B$2:$C$18,2,0),""),"")</f>
        <v/>
      </c>
      <c r="U57" s="22" t="str">
        <f>IF(LEN($T57),IFERROR("P"&amp;SEARCH((AND(DAY(F57)&gt;0,DAY(F57)&lt;11)*1)+(AND(DAY(F57)&gt;10,DAY(F57)&lt;21)*2)+(AND(DAY(F57)&gt;20,DAY(F57)&lt;32)*3),"123"),IF(ROW()-ROW($U$5)&gt;1,LOOKUP(2,1/($U$5:U56&lt;&gt;""),$U$5:U56),"")),"")</f>
        <v/>
      </c>
      <c r="V57" s="22" t="str">
        <f t="shared" si="0"/>
        <v/>
      </c>
      <c r="W57" s="22" t="str">
        <f>IF(LEN($T57),"C"&amp;SUMPRODUCT(ISNUMBER(SEARCH({"coaching 1";"coaching 2";"coaching 3"},$L57))*{1;2;3}),"")</f>
        <v/>
      </c>
    </row>
    <row r="58" spans="1:23" customFormat="1" ht="16.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T58" s="22" t="str">
        <f>IFERROR(IF(LEN($C58)*LEN($L58),VLOOKUP(TRIM(CLEAN(LOOKUP(2,1/($B$1:$B58&lt;&gt;0),$B$1:$B58))),Agent!$B$2:$C$18,2,0),""),"")</f>
        <v/>
      </c>
      <c r="U58" s="22" t="str">
        <f>IF(LEN($T58),IFERROR("P"&amp;SEARCH((AND(DAY(F58)&gt;0,DAY(F58)&lt;11)*1)+(AND(DAY(F58)&gt;10,DAY(F58)&lt;21)*2)+(AND(DAY(F58)&gt;20,DAY(F58)&lt;32)*3),"123"),IF(ROW()-ROW($U$5)&gt;1,LOOKUP(2,1/($U$5:U57&lt;&gt;""),$U$5:U57),"")),"")</f>
        <v/>
      </c>
      <c r="V58" s="22" t="str">
        <f t="shared" si="0"/>
        <v/>
      </c>
      <c r="W58" s="22" t="str">
        <f>IF(LEN($T58),"C"&amp;SUMPRODUCT(ISNUMBER(SEARCH({"coaching 1";"coaching 2";"coaching 3"},$L58))*{1;2;3}),"")</f>
        <v/>
      </c>
    </row>
    <row r="59" spans="1:23" customFormat="1" ht="16.5">
      <c r="A59" s="48"/>
      <c r="B59" s="48"/>
      <c r="C59" s="48"/>
      <c r="D59" s="48"/>
      <c r="E59" s="48"/>
      <c r="F59" s="56"/>
      <c r="G59" s="50"/>
      <c r="H59" s="48"/>
      <c r="I59" s="48"/>
      <c r="J59" s="51"/>
      <c r="K59" s="51"/>
      <c r="L59" s="48"/>
      <c r="M59" s="48"/>
      <c r="N59" s="51"/>
      <c r="O59" s="48"/>
      <c r="P59" s="48"/>
      <c r="Q59" s="48"/>
      <c r="R59" s="48"/>
      <c r="T59" s="22" t="str">
        <f>IFERROR(IF(LEN($C59)*LEN($L59),VLOOKUP(TRIM(CLEAN(LOOKUP(2,1/($B$1:$B59&lt;&gt;0),$B$1:$B59))),Agent!$B$2:$C$18,2,0),""),"")</f>
        <v/>
      </c>
      <c r="U59" s="22" t="str">
        <f>IF(LEN($T59),IFERROR("P"&amp;SEARCH((AND(DAY(F59)&gt;0,DAY(F59)&lt;11)*1)+(AND(DAY(F59)&gt;10,DAY(F59)&lt;21)*2)+(AND(DAY(F59)&gt;20,DAY(F59)&lt;32)*3),"123"),IF(ROW()-ROW($U$5)&gt;1,LOOKUP(2,1/($U$5:U58&lt;&gt;""),$U$5:U58),"")),"")</f>
        <v/>
      </c>
      <c r="V59" s="22" t="str">
        <f t="shared" si="0"/>
        <v/>
      </c>
      <c r="W59" s="22" t="str">
        <f>IF(LEN($T59),"C"&amp;SUMPRODUCT(ISNUMBER(SEARCH({"coaching 1";"coaching 2";"coaching 3"},$L59))*{1;2;3}),"")</f>
        <v/>
      </c>
    </row>
    <row r="60" spans="1:23" customFormat="1" ht="16.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T60" s="22" t="str">
        <f>IFERROR(IF(LEN($C60)*LEN($L60),VLOOKUP(TRIM(CLEAN(LOOKUP(2,1/($B$1:$B60&lt;&gt;0),$B$1:$B60))),Agent!$B$2:$C$18,2,0),""),"")</f>
        <v/>
      </c>
      <c r="U60" s="22" t="str">
        <f>IF(LEN($T60),IFERROR("P"&amp;SEARCH((AND(DAY(F60)&gt;0,DAY(F60)&lt;11)*1)+(AND(DAY(F60)&gt;10,DAY(F60)&lt;21)*2)+(AND(DAY(F60)&gt;20,DAY(F60)&lt;32)*3),"123"),IF(ROW()-ROW($U$5)&gt;1,LOOKUP(2,1/($U$5:U59&lt;&gt;""),$U$5:U59),"")),"")</f>
        <v/>
      </c>
      <c r="V60" s="22" t="str">
        <f t="shared" si="0"/>
        <v/>
      </c>
      <c r="W60" s="22" t="str">
        <f>IF(LEN($T60),"C"&amp;SUMPRODUCT(ISNUMBER(SEARCH({"coaching 1";"coaching 2";"coaching 3"},$L60))*{1;2;3}),"")</f>
        <v/>
      </c>
    </row>
    <row r="61" spans="1:23" customFormat="1" ht="16.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T61" s="22" t="str">
        <f>IFERROR(IF(LEN($C61)*LEN($L61),VLOOKUP(TRIM(CLEAN(LOOKUP(2,1/($B$1:$B61&lt;&gt;0),$B$1:$B61))),Agent!$B$2:$C$18,2,0),""),"")</f>
        <v/>
      </c>
      <c r="U61" s="22" t="str">
        <f>IF(LEN($T61),IFERROR("P"&amp;SEARCH((AND(DAY(F61)&gt;0,DAY(F61)&lt;11)*1)+(AND(DAY(F61)&gt;10,DAY(F61)&lt;21)*2)+(AND(DAY(F61)&gt;20,DAY(F61)&lt;32)*3),"123"),IF(ROW()-ROW($U$5)&gt;1,LOOKUP(2,1/($U$5:U60&lt;&gt;""),$U$5:U60),"")),"")</f>
        <v/>
      </c>
      <c r="V61" s="22" t="str">
        <f t="shared" si="0"/>
        <v/>
      </c>
      <c r="W61" s="22" t="str">
        <f>IF(LEN($T61),"C"&amp;SUMPRODUCT(ISNUMBER(SEARCH({"coaching 1";"coaching 2";"coaching 3"},$L61))*{1;2;3}),"")</f>
        <v/>
      </c>
    </row>
    <row r="62" spans="1:23" customFormat="1" ht="16.5">
      <c r="A62" s="48"/>
      <c r="B62" s="48"/>
      <c r="C62" s="48"/>
      <c r="D62" s="48"/>
      <c r="E62" s="48"/>
      <c r="F62" s="56"/>
      <c r="G62" s="50"/>
      <c r="H62" s="48"/>
      <c r="I62" s="48"/>
      <c r="J62" s="51"/>
      <c r="K62" s="51"/>
      <c r="L62" s="48"/>
      <c r="M62" s="48"/>
      <c r="N62" s="51"/>
      <c r="O62" s="48"/>
      <c r="P62" s="48"/>
      <c r="Q62" s="48"/>
      <c r="R62" s="48"/>
      <c r="T62" s="22" t="str">
        <f>IFERROR(IF(LEN($C62)*LEN($L62),VLOOKUP(TRIM(CLEAN(LOOKUP(2,1/($B$1:$B62&lt;&gt;0),$B$1:$B62))),Agent!$B$2:$C$18,2,0),""),"")</f>
        <v/>
      </c>
      <c r="U62" s="22" t="str">
        <f>IF(LEN($T62),IFERROR("P"&amp;SEARCH((AND(DAY(F62)&gt;0,DAY(F62)&lt;11)*1)+(AND(DAY(F62)&gt;10,DAY(F62)&lt;21)*2)+(AND(DAY(F62)&gt;20,DAY(F62)&lt;32)*3),"123"),IF(ROW()-ROW($U$5)&gt;1,LOOKUP(2,1/($U$5:U61&lt;&gt;""),$U$5:U61),"")),"")</f>
        <v/>
      </c>
      <c r="V62" s="22" t="str">
        <f t="shared" si="0"/>
        <v/>
      </c>
      <c r="W62" s="22" t="str">
        <f>IF(LEN($T62),"C"&amp;SUMPRODUCT(ISNUMBER(SEARCH({"coaching 1";"coaching 2";"coaching 3"},$L62))*{1;2;3}),"")</f>
        <v/>
      </c>
    </row>
    <row r="63" spans="1:23" customFormat="1" ht="16.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T63" s="22" t="str">
        <f>IFERROR(IF(LEN($C63)*LEN($L63),VLOOKUP(TRIM(CLEAN(LOOKUP(2,1/($B$1:$B63&lt;&gt;0),$B$1:$B63))),Agent!$B$2:$C$18,2,0),""),"")</f>
        <v/>
      </c>
      <c r="U63" s="22" t="str">
        <f>IF(LEN($T63),IFERROR("P"&amp;SEARCH((AND(DAY(F63)&gt;0,DAY(F63)&lt;11)*1)+(AND(DAY(F63)&gt;10,DAY(F63)&lt;21)*2)+(AND(DAY(F63)&gt;20,DAY(F63)&lt;32)*3),"123"),IF(ROW()-ROW($U$5)&gt;1,LOOKUP(2,1/($U$5:U62&lt;&gt;""),$U$5:U62),"")),"")</f>
        <v/>
      </c>
      <c r="V63" s="22" t="str">
        <f t="shared" si="0"/>
        <v/>
      </c>
      <c r="W63" s="22" t="str">
        <f>IF(LEN($T63),"C"&amp;SUMPRODUCT(ISNUMBER(SEARCH({"coaching 1";"coaching 2";"coaching 3"},$L63))*{1;2;3}),"")</f>
        <v/>
      </c>
    </row>
    <row r="64" spans="1:23" customFormat="1" ht="16.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T64" s="22" t="str">
        <f>IFERROR(IF(LEN($C64)*LEN($L64),VLOOKUP(TRIM(CLEAN(LOOKUP(2,1/($B$1:$B64&lt;&gt;0),$B$1:$B64))),Agent!$B$2:$C$18,2,0),""),"")</f>
        <v/>
      </c>
      <c r="U64" s="22" t="str">
        <f>IF(LEN($T64),IFERROR("P"&amp;SEARCH((AND(DAY(F64)&gt;0,DAY(F64)&lt;11)*1)+(AND(DAY(F64)&gt;10,DAY(F64)&lt;21)*2)+(AND(DAY(F64)&gt;20,DAY(F64)&lt;32)*3),"123"),IF(ROW()-ROW($U$5)&gt;1,LOOKUP(2,1/($U$5:U63&lt;&gt;""),$U$5:U63),"")),"")</f>
        <v/>
      </c>
      <c r="V64" s="22" t="str">
        <f t="shared" si="0"/>
        <v/>
      </c>
      <c r="W64" s="22" t="str">
        <f>IF(LEN($T64),"C"&amp;SUMPRODUCT(ISNUMBER(SEARCH({"coaching 1";"coaching 2";"coaching 3"},$L64))*{1;2;3}),"")</f>
        <v/>
      </c>
    </row>
    <row r="65" spans="1:23" customFormat="1" ht="16.5">
      <c r="A65" s="48"/>
      <c r="B65" s="48"/>
      <c r="C65" s="48"/>
      <c r="D65" s="48"/>
      <c r="E65" s="48"/>
      <c r="F65" s="56"/>
      <c r="G65" s="50"/>
      <c r="H65" s="48"/>
      <c r="I65" s="48"/>
      <c r="J65" s="51"/>
      <c r="K65" s="51"/>
      <c r="L65" s="48"/>
      <c r="M65" s="48"/>
      <c r="N65" s="51"/>
      <c r="O65" s="48"/>
      <c r="P65" s="48"/>
      <c r="Q65" s="48"/>
      <c r="R65" s="48"/>
      <c r="T65" s="22" t="str">
        <f>IFERROR(IF(LEN($C65)*LEN($L65),VLOOKUP(TRIM(CLEAN(LOOKUP(2,1/($B$1:$B65&lt;&gt;0),$B$1:$B65))),Agent!$B$2:$C$18,2,0),""),"")</f>
        <v/>
      </c>
      <c r="U65" s="22" t="str">
        <f>IF(LEN($T65),IFERROR("P"&amp;SEARCH((AND(DAY(F65)&gt;0,DAY(F65)&lt;11)*1)+(AND(DAY(F65)&gt;10,DAY(F65)&lt;21)*2)+(AND(DAY(F65)&gt;20,DAY(F65)&lt;32)*3),"123"),IF(ROW()-ROW($U$5)&gt;1,LOOKUP(2,1/($U$5:U64&lt;&gt;""),$U$5:U64),"")),"")</f>
        <v/>
      </c>
      <c r="V65" s="22" t="str">
        <f t="shared" si="0"/>
        <v/>
      </c>
      <c r="W65" s="22" t="str">
        <f>IF(LEN($T65),"C"&amp;SUMPRODUCT(ISNUMBER(SEARCH({"coaching 1";"coaching 2";"coaching 3"},$L65))*{1;2;3}),"")</f>
        <v/>
      </c>
    </row>
    <row r="66" spans="1:23" customFormat="1" ht="16.5">
      <c r="A66" s="48"/>
      <c r="B66" s="48"/>
      <c r="C66" s="57"/>
      <c r="D66" s="57"/>
      <c r="E66" s="48"/>
      <c r="F66" s="48"/>
      <c r="G66" s="48"/>
      <c r="H66" s="48"/>
      <c r="I66" s="48"/>
      <c r="J66" s="48"/>
      <c r="K66" s="48"/>
      <c r="L66" s="57"/>
      <c r="M66" s="57"/>
      <c r="N66" s="48"/>
      <c r="O66" s="48"/>
      <c r="P66" s="48"/>
      <c r="Q66" s="48"/>
      <c r="R66" s="48"/>
      <c r="T66" s="22" t="str">
        <f>IFERROR(IF(LEN($C66)*LEN($L66),VLOOKUP(TRIM(CLEAN(LOOKUP(2,1/($B$1:$B66&lt;&gt;0),$B$1:$B66))),Agent!$B$2:$C$18,2,0),""),"")</f>
        <v/>
      </c>
      <c r="U66" s="22" t="str">
        <f>IF(LEN($T66),IFERROR("P"&amp;SEARCH((AND(DAY(F66)&gt;0,DAY(F66)&lt;11)*1)+(AND(DAY(F66)&gt;10,DAY(F66)&lt;21)*2)+(AND(DAY(F66)&gt;20,DAY(F66)&lt;32)*3),"123"),IF(ROW()-ROW($U$5)&gt;1,LOOKUP(2,1/($U$5:U65&lt;&gt;""),$U$5:U65),"")),"")</f>
        <v/>
      </c>
      <c r="V66" s="22" t="str">
        <f t="shared" si="0"/>
        <v/>
      </c>
      <c r="W66" s="22" t="str">
        <f>IF(LEN($T66),"C"&amp;SUMPRODUCT(ISNUMBER(SEARCH({"coaching 1";"coaching 2";"coaching 3"},$L66))*{1;2;3}),"")</f>
        <v/>
      </c>
    </row>
    <row r="67" spans="1:23" customFormat="1" ht="16.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T67" s="22" t="str">
        <f>IFERROR(IF(LEN($C67)*LEN($L67),VLOOKUP(TRIM(CLEAN(LOOKUP(2,1/($B$1:$B67&lt;&gt;0),$B$1:$B67))),Agent!$B$2:$C$18,2,0),""),"")</f>
        <v/>
      </c>
      <c r="U67" s="22" t="str">
        <f>IF(LEN($T67),IFERROR("P"&amp;SEARCH((AND(DAY(F67)&gt;0,DAY(F67)&lt;11)*1)+(AND(DAY(F67)&gt;10,DAY(F67)&lt;21)*2)+(AND(DAY(F67)&gt;20,DAY(F67)&lt;32)*3),"123"),IF(ROW()-ROW($U$5)&gt;1,LOOKUP(2,1/($U$5:U66&lt;&gt;""),$U$5:U66),"")),"")</f>
        <v/>
      </c>
      <c r="V67" s="22" t="str">
        <f t="shared" si="0"/>
        <v/>
      </c>
      <c r="W67" s="22" t="str">
        <f>IF(LEN($T67),"C"&amp;SUMPRODUCT(ISNUMBER(SEARCH({"coaching 1";"coaching 2";"coaching 3"},$L67))*{1;2;3}),"")</f>
        <v/>
      </c>
    </row>
    <row r="68" spans="1:23" customFormat="1" ht="16.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T68" s="22" t="str">
        <f>IFERROR(IF(LEN($C68)*LEN($L68),VLOOKUP(TRIM(CLEAN(LOOKUP(2,1/($B$1:$B68&lt;&gt;0),$B$1:$B68))),Agent!$B$2:$C$18,2,0),""),"")</f>
        <v/>
      </c>
      <c r="U68" s="22" t="str">
        <f>IF(LEN($T68),IFERROR("P"&amp;SEARCH((AND(DAY(F68)&gt;0,DAY(F68)&lt;11)*1)+(AND(DAY(F68)&gt;10,DAY(F68)&lt;21)*2)+(AND(DAY(F68)&gt;20,DAY(F68)&lt;32)*3),"123"),IF(ROW()-ROW($U$5)&gt;1,LOOKUP(2,1/($U$5:U67&lt;&gt;""),$U$5:U67),"")),"")</f>
        <v/>
      </c>
      <c r="V68" s="22" t="str">
        <f t="shared" si="0"/>
        <v/>
      </c>
      <c r="W68" s="22" t="str">
        <f>IF(LEN($T68),"C"&amp;SUMPRODUCT(ISNUMBER(SEARCH({"coaching 1";"coaching 2";"coaching 3"},$L68))*{1;2;3}),"")</f>
        <v/>
      </c>
    </row>
    <row r="69" spans="1:23" customFormat="1" ht="16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T69" s="22" t="str">
        <f>IFERROR(IF(LEN($C69)*LEN($L69),VLOOKUP(TRIM(CLEAN(LOOKUP(2,1/($B$1:$B69&lt;&gt;0),$B$1:$B69))),Agent!$B$2:$C$18,2,0),""),"")</f>
        <v/>
      </c>
      <c r="U69" s="22" t="str">
        <f>IF(LEN($T69),IFERROR("P"&amp;SEARCH((AND(DAY(F69)&gt;0,DAY(F69)&lt;11)*1)+(AND(DAY(F69)&gt;10,DAY(F69)&lt;21)*2)+(AND(DAY(F69)&gt;20,DAY(F69)&lt;32)*3),"123"),IF(ROW()-ROW($U$5)&gt;1,LOOKUP(2,1/($U$5:U68&lt;&gt;""),$U$5:U68),"")),"")</f>
        <v/>
      </c>
      <c r="V69" s="22" t="str">
        <f t="shared" si="0"/>
        <v/>
      </c>
      <c r="W69" s="22" t="str">
        <f>IF(LEN($T69),"C"&amp;SUMPRODUCT(ISNUMBER(SEARCH({"coaching 1";"coaching 2";"coaching 3"},$L69))*{1;2;3}),"")</f>
        <v/>
      </c>
    </row>
    <row r="70" spans="1:23" customFormat="1" ht="16.5">
      <c r="A70" s="48"/>
      <c r="B70" s="48"/>
      <c r="C70" s="48"/>
      <c r="D70" s="48"/>
      <c r="E70" s="48"/>
      <c r="F70" s="56"/>
      <c r="G70" s="50"/>
      <c r="H70" s="48"/>
      <c r="I70" s="48"/>
      <c r="J70" s="51"/>
      <c r="K70" s="51"/>
      <c r="L70" s="48"/>
      <c r="M70" s="48"/>
      <c r="N70" s="51"/>
      <c r="O70" s="48"/>
      <c r="P70" s="48"/>
      <c r="Q70" s="48"/>
      <c r="R70" s="48"/>
      <c r="T70" s="22" t="str">
        <f>IFERROR(IF(LEN($C70)*LEN($L70),VLOOKUP(TRIM(CLEAN(LOOKUP(2,1/($B$1:$B70&lt;&gt;0),$B$1:$B70))),Agent!$B$2:$C$18,2,0),""),"")</f>
        <v/>
      </c>
      <c r="U70" s="22" t="str">
        <f>IF(LEN($T70),IFERROR("P"&amp;SEARCH((AND(DAY(F70)&gt;0,DAY(F70)&lt;11)*1)+(AND(DAY(F70)&gt;10,DAY(F70)&lt;21)*2)+(AND(DAY(F70)&gt;20,DAY(F70)&lt;32)*3),"123"),IF(ROW()-ROW($U$5)&gt;1,LOOKUP(2,1/($U$5:U69&lt;&gt;""),$U$5:U69),"")),"")</f>
        <v/>
      </c>
      <c r="V70" s="22" t="str">
        <f t="shared" ref="V70:V121" si="1">IF(LEN($T70),INDEX(KP.Code,SUMPRODUCT(ISNUMBER(SEARCH("*"&amp;KP.Keyword&amp;"*",C70))*ROW(KP.Code))-2),"")</f>
        <v/>
      </c>
      <c r="W70" s="22" t="str">
        <f>IF(LEN($T70),"C"&amp;SUMPRODUCT(ISNUMBER(SEARCH({"coaching 1";"coaching 2";"coaching 3"},$L70))*{1;2;3}),"")</f>
        <v/>
      </c>
    </row>
    <row r="71" spans="1:23" customFormat="1" ht="16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T71" s="22" t="str">
        <f>IFERROR(IF(LEN($C71)*LEN($L71),VLOOKUP(TRIM(CLEAN(LOOKUP(2,1/($B$1:$B71&lt;&gt;0),$B$1:$B71))),Agent!$B$2:$C$18,2,0),""),"")</f>
        <v/>
      </c>
      <c r="U71" s="22" t="str">
        <f>IF(LEN($T71),IFERROR("P"&amp;SEARCH((AND(DAY(F71)&gt;0,DAY(F71)&lt;11)*1)+(AND(DAY(F71)&gt;10,DAY(F71)&lt;21)*2)+(AND(DAY(F71)&gt;20,DAY(F71)&lt;32)*3),"123"),IF(ROW()-ROW($U$5)&gt;1,LOOKUP(2,1/($U$5:U70&lt;&gt;""),$U$5:U70),"")),"")</f>
        <v/>
      </c>
      <c r="V71" s="22" t="str">
        <f t="shared" si="1"/>
        <v/>
      </c>
      <c r="W71" s="22" t="str">
        <f>IF(LEN($T71),"C"&amp;SUMPRODUCT(ISNUMBER(SEARCH({"coaching 1";"coaching 2";"coaching 3"},$L71))*{1;2;3}),"")</f>
        <v/>
      </c>
    </row>
    <row r="72" spans="1:23" customFormat="1" ht="16.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T72" s="22" t="str">
        <f>IFERROR(IF(LEN($C72)*LEN($L72),VLOOKUP(TRIM(CLEAN(LOOKUP(2,1/($B$1:$B72&lt;&gt;0),$B$1:$B72))),Agent!$B$2:$C$18,2,0),""),"")</f>
        <v/>
      </c>
      <c r="U72" s="22" t="str">
        <f>IF(LEN($T72),IFERROR("P"&amp;SEARCH((AND(DAY(F72)&gt;0,DAY(F72)&lt;11)*1)+(AND(DAY(F72)&gt;10,DAY(F72)&lt;21)*2)+(AND(DAY(F72)&gt;20,DAY(F72)&lt;32)*3),"123"),IF(ROW()-ROW($U$5)&gt;1,LOOKUP(2,1/($U$5:U71&lt;&gt;""),$U$5:U71),"")),"")</f>
        <v/>
      </c>
      <c r="V72" s="22" t="str">
        <f t="shared" si="1"/>
        <v/>
      </c>
      <c r="W72" s="22" t="str">
        <f>IF(LEN($T72),"C"&amp;SUMPRODUCT(ISNUMBER(SEARCH({"coaching 1";"coaching 2";"coaching 3"},$L72))*{1;2;3}),"")</f>
        <v/>
      </c>
    </row>
    <row r="73" spans="1:23" customForma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T73" s="22" t="str">
        <f>IFERROR(IF(LEN($C73)*LEN($L73),VLOOKUP(TRIM(CLEAN(LOOKUP(2,1/($B$1:$B73&lt;&gt;0),$B$1:$B73))),Agent!$B$2:$C$18,2,0),""),"")</f>
        <v/>
      </c>
      <c r="U73" s="22" t="str">
        <f>IF(LEN($T73),IFERROR("P"&amp;SEARCH((AND(DAY(F73)&gt;0,DAY(F73)&lt;11)*1)+(AND(DAY(F73)&gt;10,DAY(F73)&lt;21)*2)+(AND(DAY(F73)&gt;20,DAY(F73)&lt;32)*3),"123"),IF(ROW()-ROW($U$5)&gt;1,LOOKUP(2,1/($U$5:U72&lt;&gt;""),$U$5:U72),"")),"")</f>
        <v/>
      </c>
      <c r="V73" s="22" t="str">
        <f t="shared" si="1"/>
        <v/>
      </c>
      <c r="W73" s="22" t="str">
        <f>IF(LEN($T73),"C"&amp;SUMPRODUCT(ISNUMBER(SEARCH({"coaching 1";"coaching 2";"coaching 3"},$L73))*{1;2;3}),"")</f>
        <v/>
      </c>
    </row>
    <row r="74" spans="1:23" customForma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T74" s="22" t="str">
        <f>IFERROR(IF(LEN($C74)*LEN($L74),VLOOKUP(TRIM(CLEAN(LOOKUP(2,1/($B$1:$B74&lt;&gt;0),$B$1:$B74))),Agent!$B$2:$C$18,2,0),""),"")</f>
        <v/>
      </c>
      <c r="U74" s="22" t="str">
        <f>IF(LEN($T74),IFERROR("P"&amp;SEARCH((AND(DAY(F74)&gt;0,DAY(F74)&lt;11)*1)+(AND(DAY(F74)&gt;10,DAY(F74)&lt;21)*2)+(AND(DAY(F74)&gt;20,DAY(F74)&lt;32)*3),"123"),IF(ROW()-ROW($U$5)&gt;1,LOOKUP(2,1/($U$5:U73&lt;&gt;""),$U$5:U73),"")),"")</f>
        <v/>
      </c>
      <c r="V74" s="22" t="str">
        <f t="shared" si="1"/>
        <v/>
      </c>
      <c r="W74" s="22" t="str">
        <f>IF(LEN($T74),"C"&amp;SUMPRODUCT(ISNUMBER(SEARCH({"coaching 1";"coaching 2";"coaching 3"},$L74))*{1;2;3}),"")</f>
        <v/>
      </c>
    </row>
    <row r="75" spans="1:23" customFormat="1" ht="19.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T75" s="22" t="str">
        <f>IFERROR(IF(LEN($C75)*LEN($L75),VLOOKUP(TRIM(CLEAN(LOOKUP(2,1/($B$1:$B75&lt;&gt;0),$B$1:$B75))),Agent!$B$2:$C$18,2,0),""),"")</f>
        <v/>
      </c>
      <c r="U75" s="22" t="str">
        <f>IF(LEN($T75),IFERROR("P"&amp;SEARCH((AND(DAY(F75)&gt;0,DAY(F75)&lt;11)*1)+(AND(DAY(F75)&gt;10,DAY(F75)&lt;21)*2)+(AND(DAY(F75)&gt;20,DAY(F75)&lt;32)*3),"123"),IF(ROW()-ROW($U$5)&gt;1,LOOKUP(2,1/($U$5:U74&lt;&gt;""),$U$5:U74),"")),"")</f>
        <v/>
      </c>
      <c r="V75" s="22" t="str">
        <f t="shared" si="1"/>
        <v/>
      </c>
      <c r="W75" s="22" t="str">
        <f>IF(LEN($T75),"C"&amp;SUMPRODUCT(ISNUMBER(SEARCH({"coaching 1";"coaching 2";"coaching 3"},$L75))*{1;2;3}),"")</f>
        <v/>
      </c>
    </row>
    <row r="76" spans="1:23" customFormat="1" ht="19.5">
      <c r="A76" s="55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T76" s="22" t="str">
        <f>IFERROR(IF(LEN($C76)*LEN($L76),VLOOKUP(TRIM(CLEAN(LOOKUP(2,1/($B$1:$B76&lt;&gt;0),$B$1:$B76))),Agent!$B$2:$C$18,2,0),""),"")</f>
        <v/>
      </c>
      <c r="U76" s="22" t="str">
        <f>IF(LEN($T76),IFERROR("P"&amp;SEARCH((AND(DAY(F76)&gt;0,DAY(F76)&lt;11)*1)+(AND(DAY(F76)&gt;10,DAY(F76)&lt;21)*2)+(AND(DAY(F76)&gt;20,DAY(F76)&lt;32)*3),"123"),IF(ROW()-ROW($U$5)&gt;1,LOOKUP(2,1/($U$5:U75&lt;&gt;""),$U$5:U75),"")),"")</f>
        <v/>
      </c>
      <c r="V76" s="22" t="str">
        <f t="shared" si="1"/>
        <v/>
      </c>
      <c r="W76" s="22" t="str">
        <f>IF(LEN($T76),"C"&amp;SUMPRODUCT(ISNUMBER(SEARCH({"coaching 1";"coaching 2";"coaching 3"},$L76))*{1;2;3}),"")</f>
        <v/>
      </c>
    </row>
    <row r="77" spans="1:23" customFormat="1" ht="16.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T77" s="22" t="str">
        <f>IFERROR(IF(LEN($C77)*LEN($L77),VLOOKUP(TRIM(CLEAN(LOOKUP(2,1/($B$1:$B77&lt;&gt;0),$B$1:$B77))),Agent!$B$2:$C$18,2,0),""),"")</f>
        <v/>
      </c>
      <c r="U77" s="22" t="str">
        <f>IF(LEN($T77),IFERROR("P"&amp;SEARCH((AND(DAY(F77)&gt;0,DAY(F77)&lt;11)*1)+(AND(DAY(F77)&gt;10,DAY(F77)&lt;21)*2)+(AND(DAY(F77)&gt;20,DAY(F77)&lt;32)*3),"123"),IF(ROW()-ROW($U$5)&gt;1,LOOKUP(2,1/($U$5:U76&lt;&gt;""),$U$5:U76),"")),"")</f>
        <v/>
      </c>
      <c r="V77" s="22" t="str">
        <f t="shared" si="1"/>
        <v/>
      </c>
      <c r="W77" s="22" t="str">
        <f>IF(LEN($T77),"C"&amp;SUMPRODUCT(ISNUMBER(SEARCH({"coaching 1";"coaching 2";"coaching 3"},$L77))*{1;2;3}),"")</f>
        <v/>
      </c>
    </row>
    <row r="78" spans="1:23" customFormat="1" ht="16.5">
      <c r="A78" s="44"/>
      <c r="B78" s="44"/>
      <c r="C78" s="44"/>
      <c r="D78" s="44"/>
      <c r="E78" s="44"/>
      <c r="F78" s="45"/>
      <c r="G78" s="44"/>
      <c r="H78" s="44"/>
      <c r="I78" s="44"/>
      <c r="J78" s="44"/>
      <c r="K78" s="44"/>
      <c r="L78" s="45"/>
      <c r="M78" s="44"/>
      <c r="N78" s="44"/>
      <c r="O78" s="44"/>
      <c r="P78" s="44"/>
      <c r="Q78" s="44"/>
      <c r="R78" s="44"/>
      <c r="T78" s="22" t="str">
        <f>IFERROR(IF(LEN($C78)*LEN($L78),VLOOKUP(TRIM(CLEAN(LOOKUP(2,1/($B$1:$B78&lt;&gt;0),$B$1:$B78))),Agent!$B$2:$C$18,2,0),""),"")</f>
        <v/>
      </c>
      <c r="U78" s="22" t="str">
        <f>IF(LEN($T78),IFERROR("P"&amp;SEARCH((AND(DAY(F78)&gt;0,DAY(F78)&lt;11)*1)+(AND(DAY(F78)&gt;10,DAY(F78)&lt;21)*2)+(AND(DAY(F78)&gt;20,DAY(F78)&lt;32)*3),"123"),IF(ROW()-ROW($U$5)&gt;1,LOOKUP(2,1/($U$5:U77&lt;&gt;""),$U$5:U77),"")),"")</f>
        <v/>
      </c>
      <c r="V78" s="22" t="str">
        <f t="shared" si="1"/>
        <v/>
      </c>
      <c r="W78" s="22" t="str">
        <f>IF(LEN($T78),"C"&amp;SUMPRODUCT(ISNUMBER(SEARCH({"coaching 1";"coaching 2";"coaching 3"},$L78))*{1;2;3}),"")</f>
        <v/>
      </c>
    </row>
    <row r="79" spans="1:23" customFormat="1" ht="16.5">
      <c r="A79" s="44"/>
      <c r="B79" s="44"/>
      <c r="C79" s="46"/>
      <c r="D79" s="47"/>
      <c r="E79" s="44"/>
      <c r="F79" s="45"/>
      <c r="G79" s="44"/>
      <c r="H79" s="44"/>
      <c r="I79" s="44"/>
      <c r="J79" s="44"/>
      <c r="K79" s="44"/>
      <c r="L79" s="45"/>
      <c r="M79" s="44"/>
      <c r="N79" s="44"/>
      <c r="O79" s="47"/>
      <c r="P79" s="47"/>
      <c r="Q79" s="47"/>
      <c r="R79" s="44"/>
      <c r="T79" s="22" t="str">
        <f>IFERROR(IF(LEN($C79)*LEN($L79),VLOOKUP(TRIM(CLEAN(LOOKUP(2,1/($B$1:$B79&lt;&gt;0),$B$1:$B79))),Agent!$B$2:$C$18,2,0),""),"")</f>
        <v/>
      </c>
      <c r="U79" s="22" t="str">
        <f>IF(LEN($T79),IFERROR("P"&amp;SEARCH((AND(DAY(F79)&gt;0,DAY(F79)&lt;11)*1)+(AND(DAY(F79)&gt;10,DAY(F79)&lt;21)*2)+(AND(DAY(F79)&gt;20,DAY(F79)&lt;32)*3),"123"),IF(ROW()-ROW($U$5)&gt;1,LOOKUP(2,1/($U$5:U78&lt;&gt;""),$U$5:U78),"")),"")</f>
        <v/>
      </c>
      <c r="V79" s="22" t="str">
        <f t="shared" si="1"/>
        <v/>
      </c>
      <c r="W79" s="22" t="str">
        <f>IF(LEN($T79),"C"&amp;SUMPRODUCT(ISNUMBER(SEARCH({"coaching 1";"coaching 2";"coaching 3"},$L79))*{1;2;3}),"")</f>
        <v/>
      </c>
    </row>
    <row r="80" spans="1:23" customFormat="1" ht="16.5">
      <c r="A80" s="48"/>
      <c r="B80" s="48"/>
      <c r="C80" s="48"/>
      <c r="D80" s="48"/>
      <c r="E80" s="48"/>
      <c r="F80" s="56"/>
      <c r="G80" s="50"/>
      <c r="H80" s="48"/>
      <c r="I80" s="48"/>
      <c r="J80" s="51"/>
      <c r="K80" s="51"/>
      <c r="L80" s="48"/>
      <c r="M80" s="48"/>
      <c r="N80" s="51"/>
      <c r="O80" s="48"/>
      <c r="P80" s="48"/>
      <c r="Q80" s="48"/>
      <c r="R80" s="48"/>
      <c r="T80" s="22" t="str">
        <f>IFERROR(IF(LEN($C80)*LEN($L80),VLOOKUP(TRIM(CLEAN(LOOKUP(2,1/($B$1:$B80&lt;&gt;0),$B$1:$B80))),Agent!$B$2:$C$18,2,0),""),"")</f>
        <v/>
      </c>
      <c r="U80" s="22" t="str">
        <f>IF(LEN($T80),IFERROR("P"&amp;SEARCH((AND(DAY(F80)&gt;0,DAY(F80)&lt;11)*1)+(AND(DAY(F80)&gt;10,DAY(F80)&lt;21)*2)+(AND(DAY(F80)&gt;20,DAY(F80)&lt;32)*3),"123"),IF(ROW()-ROW($U$5)&gt;1,LOOKUP(2,1/($U$5:U79&lt;&gt;""),$U$5:U79),"")),"")</f>
        <v/>
      </c>
      <c r="V80" s="22" t="str">
        <f t="shared" si="1"/>
        <v/>
      </c>
      <c r="W80" s="22" t="str">
        <f>IF(LEN($T80),"C"&amp;SUMPRODUCT(ISNUMBER(SEARCH({"coaching 1";"coaching 2";"coaching 3"},$L80))*{1;2;3}),"")</f>
        <v/>
      </c>
    </row>
    <row r="81" spans="1:23" customFormat="1" ht="16.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T81" s="22" t="str">
        <f>IFERROR(IF(LEN($C81)*LEN($L81),VLOOKUP(TRIM(CLEAN(LOOKUP(2,1/($B$1:$B81&lt;&gt;0),$B$1:$B81))),Agent!$B$2:$C$18,2,0),""),"")</f>
        <v/>
      </c>
      <c r="U81" s="22" t="str">
        <f>IF(LEN($T81),IFERROR("P"&amp;SEARCH((AND(DAY(F81)&gt;0,DAY(F81)&lt;11)*1)+(AND(DAY(F81)&gt;10,DAY(F81)&lt;21)*2)+(AND(DAY(F81)&gt;20,DAY(F81)&lt;32)*3),"123"),IF(ROW()-ROW($U$5)&gt;1,LOOKUP(2,1/($U$5:U80&lt;&gt;""),$U$5:U80),"")),"")</f>
        <v/>
      </c>
      <c r="V81" s="22" t="str">
        <f t="shared" si="1"/>
        <v/>
      </c>
      <c r="W81" s="22" t="str">
        <f>IF(LEN($T81),"C"&amp;SUMPRODUCT(ISNUMBER(SEARCH({"coaching 1";"coaching 2";"coaching 3"},$L81))*{1;2;3}),"")</f>
        <v/>
      </c>
    </row>
    <row r="82" spans="1:23" customFormat="1" ht="16.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T82" s="22" t="str">
        <f>IFERROR(IF(LEN($C82)*LEN($L82),VLOOKUP(TRIM(CLEAN(LOOKUP(2,1/($B$1:$B82&lt;&gt;0),$B$1:$B82))),Agent!$B$2:$C$18,2,0),""),"")</f>
        <v/>
      </c>
      <c r="U82" s="22" t="str">
        <f>IF(LEN($T82),IFERROR("P"&amp;SEARCH((AND(DAY(F82)&gt;0,DAY(F82)&lt;11)*1)+(AND(DAY(F82)&gt;10,DAY(F82)&lt;21)*2)+(AND(DAY(F82)&gt;20,DAY(F82)&lt;32)*3),"123"),IF(ROW()-ROW($U$5)&gt;1,LOOKUP(2,1/($U$5:U81&lt;&gt;""),$U$5:U81),"")),"")</f>
        <v/>
      </c>
      <c r="V82" s="22" t="str">
        <f t="shared" si="1"/>
        <v/>
      </c>
      <c r="W82" s="22" t="str">
        <f>IF(LEN($T82),"C"&amp;SUMPRODUCT(ISNUMBER(SEARCH({"coaching 1";"coaching 2";"coaching 3"},$L82))*{1;2;3}),"")</f>
        <v/>
      </c>
    </row>
    <row r="83" spans="1:23" customFormat="1" ht="16.5">
      <c r="A83" s="48"/>
      <c r="B83" s="48"/>
      <c r="C83" s="48"/>
      <c r="D83" s="48"/>
      <c r="E83" s="48"/>
      <c r="F83" s="56"/>
      <c r="G83" s="50"/>
      <c r="H83" s="48"/>
      <c r="I83" s="48"/>
      <c r="J83" s="51"/>
      <c r="K83" s="51"/>
      <c r="L83" s="48"/>
      <c r="M83" s="48"/>
      <c r="N83" s="51"/>
      <c r="O83" s="48"/>
      <c r="P83" s="48"/>
      <c r="Q83" s="48"/>
      <c r="R83" s="48"/>
      <c r="T83" s="22" t="str">
        <f>IFERROR(IF(LEN($C83)*LEN($L83),VLOOKUP(TRIM(CLEAN(LOOKUP(2,1/($B$1:$B83&lt;&gt;0),$B$1:$B83))),Agent!$B$2:$C$18,2,0),""),"")</f>
        <v/>
      </c>
      <c r="U83" s="22" t="str">
        <f>IF(LEN($T83),IFERROR("P"&amp;SEARCH((AND(DAY(F83)&gt;0,DAY(F83)&lt;11)*1)+(AND(DAY(F83)&gt;10,DAY(F83)&lt;21)*2)+(AND(DAY(F83)&gt;20,DAY(F83)&lt;32)*3),"123"),IF(ROW()-ROW($U$5)&gt;1,LOOKUP(2,1/($U$5:U82&lt;&gt;""),$U$5:U82),"")),"")</f>
        <v/>
      </c>
      <c r="V83" s="22" t="str">
        <f t="shared" si="1"/>
        <v/>
      </c>
      <c r="W83" s="22" t="str">
        <f>IF(LEN($T83),"C"&amp;SUMPRODUCT(ISNUMBER(SEARCH({"coaching 1";"coaching 2";"coaching 3"},$L83))*{1;2;3}),"")</f>
        <v/>
      </c>
    </row>
    <row r="84" spans="1:23" customFormat="1" ht="16.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T84" s="22" t="str">
        <f>IFERROR(IF(LEN($C84)*LEN($L84),VLOOKUP(TRIM(CLEAN(LOOKUP(2,1/($B$1:$B84&lt;&gt;0),$B$1:$B84))),Agent!$B$2:$C$18,2,0),""),"")</f>
        <v/>
      </c>
      <c r="U84" s="22" t="str">
        <f>IF(LEN($T84),IFERROR("P"&amp;SEARCH((AND(DAY(F84)&gt;0,DAY(F84)&lt;11)*1)+(AND(DAY(F84)&gt;10,DAY(F84)&lt;21)*2)+(AND(DAY(F84)&gt;20,DAY(F84)&lt;32)*3),"123"),IF(ROW()-ROW($U$5)&gt;1,LOOKUP(2,1/($U$5:U83&lt;&gt;""),$U$5:U83),"")),"")</f>
        <v/>
      </c>
      <c r="V84" s="22" t="str">
        <f t="shared" si="1"/>
        <v/>
      </c>
      <c r="W84" s="22" t="str">
        <f>IF(LEN($T84),"C"&amp;SUMPRODUCT(ISNUMBER(SEARCH({"coaching 1";"coaching 2";"coaching 3"},$L84))*{1;2;3}),"")</f>
        <v/>
      </c>
    </row>
    <row r="85" spans="1:23" customFormat="1" ht="16.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T85" s="22" t="str">
        <f>IFERROR(IF(LEN($C85)*LEN($L85),VLOOKUP(TRIM(CLEAN(LOOKUP(2,1/($B$1:$B85&lt;&gt;0),$B$1:$B85))),Agent!$B$2:$C$18,2,0),""),"")</f>
        <v/>
      </c>
      <c r="U85" s="22" t="str">
        <f>IF(LEN($T85),IFERROR("P"&amp;SEARCH((AND(DAY(F85)&gt;0,DAY(F85)&lt;11)*1)+(AND(DAY(F85)&gt;10,DAY(F85)&lt;21)*2)+(AND(DAY(F85)&gt;20,DAY(F85)&lt;32)*3),"123"),IF(ROW()-ROW($U$5)&gt;1,LOOKUP(2,1/($U$5:U84&lt;&gt;""),$U$5:U84),"")),"")</f>
        <v/>
      </c>
      <c r="V85" s="22" t="str">
        <f t="shared" si="1"/>
        <v/>
      </c>
      <c r="W85" s="22" t="str">
        <f>IF(LEN($T85),"C"&amp;SUMPRODUCT(ISNUMBER(SEARCH({"coaching 1";"coaching 2";"coaching 3"},$L85))*{1;2;3}),"")</f>
        <v/>
      </c>
    </row>
    <row r="86" spans="1:23" customFormat="1" ht="16.5">
      <c r="A86" s="48"/>
      <c r="B86" s="48"/>
      <c r="C86" s="48"/>
      <c r="D86" s="48"/>
      <c r="E86" s="48"/>
      <c r="F86" s="56"/>
      <c r="G86" s="50"/>
      <c r="H86" s="48"/>
      <c r="I86" s="48"/>
      <c r="J86" s="51"/>
      <c r="K86" s="51"/>
      <c r="L86" s="48"/>
      <c r="M86" s="48"/>
      <c r="N86" s="51"/>
      <c r="O86" s="48"/>
      <c r="P86" s="48"/>
      <c r="Q86" s="48"/>
      <c r="R86" s="48"/>
      <c r="T86" s="22" t="str">
        <f>IFERROR(IF(LEN($C86)*LEN($L86),VLOOKUP(TRIM(CLEAN(LOOKUP(2,1/($B$1:$B86&lt;&gt;0),$B$1:$B86))),Agent!$B$2:$C$18,2,0),""),"")</f>
        <v/>
      </c>
      <c r="U86" s="22" t="str">
        <f>IF(LEN($T86),IFERROR("P"&amp;SEARCH((AND(DAY(F86)&gt;0,DAY(F86)&lt;11)*1)+(AND(DAY(F86)&gt;10,DAY(F86)&lt;21)*2)+(AND(DAY(F86)&gt;20,DAY(F86)&lt;32)*3),"123"),IF(ROW()-ROW($U$5)&gt;1,LOOKUP(2,1/($U$5:U85&lt;&gt;""),$U$5:U85),"")),"")</f>
        <v/>
      </c>
      <c r="V86" s="22" t="str">
        <f t="shared" si="1"/>
        <v/>
      </c>
      <c r="W86" s="22" t="str">
        <f>IF(LEN($T86),"C"&amp;SUMPRODUCT(ISNUMBER(SEARCH({"coaching 1";"coaching 2";"coaching 3"},$L86))*{1;2;3}),"")</f>
        <v/>
      </c>
    </row>
    <row r="87" spans="1:23" customFormat="1" ht="16.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T87" s="22" t="str">
        <f>IFERROR(IF(LEN($C87)*LEN($L87),VLOOKUP(TRIM(CLEAN(LOOKUP(2,1/($B$1:$B87&lt;&gt;0),$B$1:$B87))),Agent!$B$2:$C$18,2,0),""),"")</f>
        <v/>
      </c>
      <c r="U87" s="22" t="str">
        <f>IF(LEN($T87),IFERROR("P"&amp;SEARCH((AND(DAY(F87)&gt;0,DAY(F87)&lt;11)*1)+(AND(DAY(F87)&gt;10,DAY(F87)&lt;21)*2)+(AND(DAY(F87)&gt;20,DAY(F87)&lt;32)*3),"123"),IF(ROW()-ROW($U$5)&gt;1,LOOKUP(2,1/($U$5:U86&lt;&gt;""),$U$5:U86),"")),"")</f>
        <v/>
      </c>
      <c r="V87" s="22" t="str">
        <f t="shared" si="1"/>
        <v/>
      </c>
      <c r="W87" s="22" t="str">
        <f>IF(LEN($T87),"C"&amp;SUMPRODUCT(ISNUMBER(SEARCH({"coaching 1";"coaching 2";"coaching 3"},$L87))*{1;2;3}),"")</f>
        <v/>
      </c>
    </row>
    <row r="88" spans="1:23" customFormat="1" ht="16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T88" s="22" t="str">
        <f>IFERROR(IF(LEN($C88)*LEN($L88),VLOOKUP(TRIM(CLEAN(LOOKUP(2,1/($B$1:$B88&lt;&gt;0),$B$1:$B88))),Agent!$B$2:$C$18,2,0),""),"")</f>
        <v/>
      </c>
      <c r="U88" s="22" t="str">
        <f>IF(LEN($T88),IFERROR("P"&amp;SEARCH((AND(DAY(F88)&gt;0,DAY(F88)&lt;11)*1)+(AND(DAY(F88)&gt;10,DAY(F88)&lt;21)*2)+(AND(DAY(F88)&gt;20,DAY(F88)&lt;32)*3),"123"),IF(ROW()-ROW($U$5)&gt;1,LOOKUP(2,1/($U$5:U87&lt;&gt;""),$U$5:U87),"")),"")</f>
        <v/>
      </c>
      <c r="V88" s="22" t="str">
        <f t="shared" si="1"/>
        <v/>
      </c>
      <c r="W88" s="22" t="str">
        <f>IF(LEN($T88),"C"&amp;SUMPRODUCT(ISNUMBER(SEARCH({"coaching 1";"coaching 2";"coaching 3"},$L88))*{1;2;3}),"")</f>
        <v/>
      </c>
    </row>
    <row r="89" spans="1:23" customFormat="1" ht="16.5">
      <c r="A89" s="48"/>
      <c r="B89" s="48"/>
      <c r="C89" s="48"/>
      <c r="D89" s="48"/>
      <c r="E89" s="48"/>
      <c r="F89" s="56"/>
      <c r="G89" s="50"/>
      <c r="H89" s="48"/>
      <c r="I89" s="48"/>
      <c r="J89" s="51"/>
      <c r="K89" s="51"/>
      <c r="L89" s="48"/>
      <c r="M89" s="48"/>
      <c r="N89" s="51"/>
      <c r="O89" s="48"/>
      <c r="P89" s="48"/>
      <c r="Q89" s="48"/>
      <c r="R89" s="48"/>
      <c r="T89" s="22" t="str">
        <f>IFERROR(IF(LEN($C89)*LEN($L89),VLOOKUP(TRIM(CLEAN(LOOKUP(2,1/($B$1:$B89&lt;&gt;0),$B$1:$B89))),Agent!$B$2:$C$18,2,0),""),"")</f>
        <v/>
      </c>
      <c r="U89" s="22" t="str">
        <f>IF(LEN($T89),IFERROR("P"&amp;SEARCH((AND(DAY(F89)&gt;0,DAY(F89)&lt;11)*1)+(AND(DAY(F89)&gt;10,DAY(F89)&lt;21)*2)+(AND(DAY(F89)&gt;20,DAY(F89)&lt;32)*3),"123"),IF(ROW()-ROW($U$5)&gt;1,LOOKUP(2,1/($U$5:U88&lt;&gt;""),$U$5:U88),"")),"")</f>
        <v/>
      </c>
      <c r="V89" s="22" t="str">
        <f t="shared" si="1"/>
        <v/>
      </c>
      <c r="W89" s="22" t="str">
        <f>IF(LEN($T89),"C"&amp;SUMPRODUCT(ISNUMBER(SEARCH({"coaching 1";"coaching 2";"coaching 3"},$L89))*{1;2;3}),"")</f>
        <v/>
      </c>
    </row>
    <row r="90" spans="1:23" customFormat="1" ht="16.5">
      <c r="A90" s="48"/>
      <c r="B90" s="48"/>
      <c r="C90" s="57"/>
      <c r="D90" s="57"/>
      <c r="E90" s="48"/>
      <c r="F90" s="48"/>
      <c r="G90" s="48"/>
      <c r="H90" s="48"/>
      <c r="I90" s="48"/>
      <c r="J90" s="48"/>
      <c r="K90" s="48"/>
      <c r="L90" s="57"/>
      <c r="M90" s="57"/>
      <c r="N90" s="48"/>
      <c r="O90" s="48"/>
      <c r="P90" s="48"/>
      <c r="Q90" s="48"/>
      <c r="R90" s="48"/>
      <c r="T90" s="22" t="str">
        <f>IFERROR(IF(LEN($C90)*LEN($L90),VLOOKUP(TRIM(CLEAN(LOOKUP(2,1/($B$1:$B90&lt;&gt;0),$B$1:$B90))),Agent!$B$2:$C$18,2,0),""),"")</f>
        <v/>
      </c>
      <c r="U90" s="22" t="str">
        <f>IF(LEN($T90),IFERROR("P"&amp;SEARCH((AND(DAY(F90)&gt;0,DAY(F90)&lt;11)*1)+(AND(DAY(F90)&gt;10,DAY(F90)&lt;21)*2)+(AND(DAY(F90)&gt;20,DAY(F90)&lt;32)*3),"123"),IF(ROW()-ROW($U$5)&gt;1,LOOKUP(2,1/($U$5:U89&lt;&gt;""),$U$5:U89),"")),"")</f>
        <v/>
      </c>
      <c r="V90" s="22" t="str">
        <f t="shared" si="1"/>
        <v/>
      </c>
      <c r="W90" s="22" t="str">
        <f>IF(LEN($T90),"C"&amp;SUMPRODUCT(ISNUMBER(SEARCH({"coaching 1";"coaching 2";"coaching 3"},$L90))*{1;2;3}),"")</f>
        <v/>
      </c>
    </row>
    <row r="91" spans="1:23" customFormat="1" ht="16.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T91" s="22" t="str">
        <f>IFERROR(IF(LEN($C91)*LEN($L91),VLOOKUP(TRIM(CLEAN(LOOKUP(2,1/($B$1:$B91&lt;&gt;0),$B$1:$B91))),Agent!$B$2:$C$18,2,0),""),"")</f>
        <v/>
      </c>
      <c r="U91" s="22" t="str">
        <f>IF(LEN($T91),IFERROR("P"&amp;SEARCH((AND(DAY(F91)&gt;0,DAY(F91)&lt;11)*1)+(AND(DAY(F91)&gt;10,DAY(F91)&lt;21)*2)+(AND(DAY(F91)&gt;20,DAY(F91)&lt;32)*3),"123"),IF(ROW()-ROW($U$5)&gt;1,LOOKUP(2,1/($U$5:U90&lt;&gt;""),$U$5:U90),"")),"")</f>
        <v/>
      </c>
      <c r="V91" s="22" t="str">
        <f t="shared" si="1"/>
        <v/>
      </c>
      <c r="W91" s="22" t="str">
        <f>IF(LEN($T91),"C"&amp;SUMPRODUCT(ISNUMBER(SEARCH({"coaching 1";"coaching 2";"coaching 3"},$L91))*{1;2;3}),"")</f>
        <v/>
      </c>
    </row>
    <row r="92" spans="1:23" customFormat="1" ht="16.5">
      <c r="A92" s="48"/>
      <c r="B92" s="48"/>
      <c r="C92" s="57"/>
      <c r="D92" s="57"/>
      <c r="E92" s="48"/>
      <c r="F92" s="48"/>
      <c r="G92" s="48"/>
      <c r="H92" s="48"/>
      <c r="I92" s="48"/>
      <c r="J92" s="48"/>
      <c r="K92" s="48"/>
      <c r="L92" s="57"/>
      <c r="M92" s="57"/>
      <c r="N92" s="48"/>
      <c r="O92" s="48"/>
      <c r="P92" s="48"/>
      <c r="Q92" s="48"/>
      <c r="R92" s="48"/>
      <c r="T92" s="22" t="str">
        <f>IFERROR(IF(LEN($C92)*LEN($L92),VLOOKUP(TRIM(CLEAN(LOOKUP(2,1/($B$1:$B92&lt;&gt;0),$B$1:$B92))),Agent!$B$2:$C$18,2,0),""),"")</f>
        <v/>
      </c>
      <c r="U92" s="22" t="str">
        <f>IF(LEN($T92),IFERROR("P"&amp;SEARCH((AND(DAY(F92)&gt;0,DAY(F92)&lt;11)*1)+(AND(DAY(F92)&gt;10,DAY(F92)&lt;21)*2)+(AND(DAY(F92)&gt;20,DAY(F92)&lt;32)*3),"123"),IF(ROW()-ROW($U$5)&gt;1,LOOKUP(2,1/($U$5:U91&lt;&gt;""),$U$5:U91),"")),"")</f>
        <v/>
      </c>
      <c r="V92" s="22" t="str">
        <f t="shared" si="1"/>
        <v/>
      </c>
      <c r="W92" s="22" t="str">
        <f>IF(LEN($T92),"C"&amp;SUMPRODUCT(ISNUMBER(SEARCH({"coaching 1";"coaching 2";"coaching 3"},$L92))*{1;2;3}),"")</f>
        <v/>
      </c>
    </row>
    <row r="93" spans="1:23" customFormat="1" ht="16.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T93" s="22" t="str">
        <f>IFERROR(IF(LEN($C93)*LEN($L93),VLOOKUP(TRIM(CLEAN(LOOKUP(2,1/($B$1:$B93&lt;&gt;0),$B$1:$B93))),Agent!$B$2:$C$18,2,0),""),"")</f>
        <v/>
      </c>
      <c r="U93" s="22" t="str">
        <f>IF(LEN($T93),IFERROR("P"&amp;SEARCH((AND(DAY(F93)&gt;0,DAY(F93)&lt;11)*1)+(AND(DAY(F93)&gt;10,DAY(F93)&lt;21)*2)+(AND(DAY(F93)&gt;20,DAY(F93)&lt;32)*3),"123"),IF(ROW()-ROW($U$5)&gt;1,LOOKUP(2,1/($U$5:U92&lt;&gt;""),$U$5:U92),"")),"")</f>
        <v/>
      </c>
      <c r="V93" s="22" t="str">
        <f t="shared" si="1"/>
        <v/>
      </c>
      <c r="W93" s="22" t="str">
        <f>IF(LEN($T93),"C"&amp;SUMPRODUCT(ISNUMBER(SEARCH({"coaching 1";"coaching 2";"coaching 3"},$L93))*{1;2;3}),"")</f>
        <v/>
      </c>
    </row>
    <row r="94" spans="1:23" customFormat="1" ht="16.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T94" s="22" t="str">
        <f>IFERROR(IF(LEN($C94)*LEN($L94),VLOOKUP(TRIM(CLEAN(LOOKUP(2,1/($B$1:$B94&lt;&gt;0),$B$1:$B94))),Agent!$B$2:$C$18,2,0),""),"")</f>
        <v/>
      </c>
      <c r="U94" s="22" t="str">
        <f>IF(LEN($T94),IFERROR("P"&amp;SEARCH((AND(DAY(F94)&gt;0,DAY(F94)&lt;11)*1)+(AND(DAY(F94)&gt;10,DAY(F94)&lt;21)*2)+(AND(DAY(F94)&gt;20,DAY(F94)&lt;32)*3),"123"),IF(ROW()-ROW($U$5)&gt;1,LOOKUP(2,1/($U$5:U93&lt;&gt;""),$U$5:U93),"")),"")</f>
        <v/>
      </c>
      <c r="V94" s="22" t="str">
        <f t="shared" si="1"/>
        <v/>
      </c>
      <c r="W94" s="22" t="str">
        <f>IF(LEN($T94),"C"&amp;SUMPRODUCT(ISNUMBER(SEARCH({"coaching 1";"coaching 2";"coaching 3"},$L94))*{1;2;3}),"")</f>
        <v/>
      </c>
    </row>
    <row r="95" spans="1:23" customFormat="1" ht="16.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T95" s="22" t="str">
        <f>IFERROR(IF(LEN($C95)*LEN($L95),VLOOKUP(TRIM(CLEAN(LOOKUP(2,1/($B$1:$B95&lt;&gt;0),$B$1:$B95))),Agent!$B$2:$C$18,2,0),""),"")</f>
        <v/>
      </c>
      <c r="U95" s="22" t="str">
        <f>IF(LEN($T95),IFERROR("P"&amp;SEARCH((AND(DAY(F95)&gt;0,DAY(F95)&lt;11)*1)+(AND(DAY(F95)&gt;10,DAY(F95)&lt;21)*2)+(AND(DAY(F95)&gt;20,DAY(F95)&lt;32)*3),"123"),IF(ROW()-ROW($U$5)&gt;1,LOOKUP(2,1/($U$5:U94&lt;&gt;""),$U$5:U94),"")),"")</f>
        <v/>
      </c>
      <c r="V95" s="22" t="str">
        <f t="shared" si="1"/>
        <v/>
      </c>
      <c r="W95" s="22" t="str">
        <f>IF(LEN($T95),"C"&amp;SUMPRODUCT(ISNUMBER(SEARCH({"coaching 1";"coaching 2";"coaching 3"},$L95))*{1;2;3}),"")</f>
        <v/>
      </c>
    </row>
    <row r="96" spans="1:23" customFormat="1" ht="16.5">
      <c r="A96" s="48"/>
      <c r="B96" s="48"/>
      <c r="C96" s="48"/>
      <c r="D96" s="48"/>
      <c r="E96" s="48"/>
      <c r="F96" s="56"/>
      <c r="G96" s="50"/>
      <c r="H96" s="48"/>
      <c r="I96" s="48"/>
      <c r="J96" s="51"/>
      <c r="K96" s="51"/>
      <c r="L96" s="48"/>
      <c r="M96" s="48"/>
      <c r="N96" s="51"/>
      <c r="O96" s="48"/>
      <c r="P96" s="48"/>
      <c r="Q96" s="48"/>
      <c r="R96" s="48"/>
      <c r="T96" s="22" t="str">
        <f>IFERROR(IF(LEN($C96)*LEN($L96),VLOOKUP(TRIM(CLEAN(LOOKUP(2,1/($B$1:$B96&lt;&gt;0),$B$1:$B96))),Agent!$B$2:$C$18,2,0),""),"")</f>
        <v/>
      </c>
      <c r="U96" s="22" t="str">
        <f>IF(LEN($T96),IFERROR("P"&amp;SEARCH((AND(DAY(F96)&gt;0,DAY(F96)&lt;11)*1)+(AND(DAY(F96)&gt;10,DAY(F96)&lt;21)*2)+(AND(DAY(F96)&gt;20,DAY(F96)&lt;32)*3),"123"),IF(ROW()-ROW($U$5)&gt;1,LOOKUP(2,1/($U$5:U95&lt;&gt;""),$U$5:U95),"")),"")</f>
        <v/>
      </c>
      <c r="V96" s="22" t="str">
        <f t="shared" si="1"/>
        <v/>
      </c>
      <c r="W96" s="22" t="str">
        <f>IF(LEN($T96),"C"&amp;SUMPRODUCT(ISNUMBER(SEARCH({"coaching 1";"coaching 2";"coaching 3"},$L96))*{1;2;3}),"")</f>
        <v/>
      </c>
    </row>
    <row r="97" spans="1:23" customFormat="1" ht="16.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T97" s="22" t="str">
        <f>IFERROR(IF(LEN($C97)*LEN($L97),VLOOKUP(TRIM(CLEAN(LOOKUP(2,1/($B$1:$B97&lt;&gt;0),$B$1:$B97))),Agent!$B$2:$C$18,2,0),""),"")</f>
        <v/>
      </c>
      <c r="U97" s="22" t="str">
        <f>IF(LEN($T97),IFERROR("P"&amp;SEARCH((AND(DAY(F97)&gt;0,DAY(F97)&lt;11)*1)+(AND(DAY(F97)&gt;10,DAY(F97)&lt;21)*2)+(AND(DAY(F97)&gt;20,DAY(F97)&lt;32)*3),"123"),IF(ROW()-ROW($U$5)&gt;1,LOOKUP(2,1/($U$5:U96&lt;&gt;""),$U$5:U96),"")),"")</f>
        <v/>
      </c>
      <c r="V97" s="22" t="str">
        <f t="shared" si="1"/>
        <v/>
      </c>
      <c r="W97" s="22" t="str">
        <f>IF(LEN($T97),"C"&amp;SUMPRODUCT(ISNUMBER(SEARCH({"coaching 1";"coaching 2";"coaching 3"},$L97))*{1;2;3}),"")</f>
        <v/>
      </c>
    </row>
    <row r="98" spans="1:23" customFormat="1" ht="16.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T98" s="22" t="str">
        <f>IFERROR(IF(LEN($C98)*LEN($L98),VLOOKUP(TRIM(CLEAN(LOOKUP(2,1/($B$1:$B98&lt;&gt;0),$B$1:$B98))),Agent!$B$2:$C$18,2,0),""),"")</f>
        <v/>
      </c>
      <c r="U98" s="22" t="str">
        <f>IF(LEN($T98),IFERROR("P"&amp;SEARCH((AND(DAY(F98)&gt;0,DAY(F98)&lt;11)*1)+(AND(DAY(F98)&gt;10,DAY(F98)&lt;21)*2)+(AND(DAY(F98)&gt;20,DAY(F98)&lt;32)*3),"123"),IF(ROW()-ROW($U$5)&gt;1,LOOKUP(2,1/($U$5:U97&lt;&gt;""),$U$5:U97),"")),"")</f>
        <v/>
      </c>
      <c r="V98" s="22" t="str">
        <f t="shared" si="1"/>
        <v/>
      </c>
      <c r="W98" s="22" t="str">
        <f>IF(LEN($T98),"C"&amp;SUMPRODUCT(ISNUMBER(SEARCH({"coaching 1";"coaching 2";"coaching 3"},$L98))*{1;2;3}),"")</f>
        <v/>
      </c>
    </row>
    <row r="99" spans="1:23" customFormat="1" ht="16.5">
      <c r="A99" s="48"/>
      <c r="B99" s="48"/>
      <c r="C99" s="48"/>
      <c r="D99" s="48"/>
      <c r="E99" s="48"/>
      <c r="F99" s="56"/>
      <c r="G99" s="50"/>
      <c r="H99" s="48"/>
      <c r="I99" s="48"/>
      <c r="J99" s="51"/>
      <c r="K99" s="51"/>
      <c r="L99" s="48"/>
      <c r="M99" s="48"/>
      <c r="N99" s="51"/>
      <c r="O99" s="48"/>
      <c r="P99" s="48"/>
      <c r="Q99" s="48"/>
      <c r="R99" s="48"/>
      <c r="T99" s="22" t="str">
        <f>IFERROR(IF(LEN($C99)*LEN($L99),VLOOKUP(TRIM(CLEAN(LOOKUP(2,1/($B$1:$B99&lt;&gt;0),$B$1:$B99))),Agent!$B$2:$C$18,2,0),""),"")</f>
        <v/>
      </c>
      <c r="U99" s="22" t="str">
        <f>IF(LEN($T99),IFERROR("P"&amp;SEARCH((AND(DAY(F99)&gt;0,DAY(F99)&lt;11)*1)+(AND(DAY(F99)&gt;10,DAY(F99)&lt;21)*2)+(AND(DAY(F99)&gt;20,DAY(F99)&lt;32)*3),"123"),IF(ROW()-ROW($U$5)&gt;1,LOOKUP(2,1/($U$5:U98&lt;&gt;""),$U$5:U98),"")),"")</f>
        <v/>
      </c>
      <c r="V99" s="22" t="str">
        <f t="shared" si="1"/>
        <v/>
      </c>
      <c r="W99" s="22" t="str">
        <f>IF(LEN($T99),"C"&amp;SUMPRODUCT(ISNUMBER(SEARCH({"coaching 1";"coaching 2";"coaching 3"},$L99))*{1;2;3}),"")</f>
        <v/>
      </c>
    </row>
    <row r="100" spans="1:23" customFormat="1" ht="16.5">
      <c r="A100" s="48"/>
      <c r="B100" s="48"/>
      <c r="C100" s="57"/>
      <c r="D100" s="57"/>
      <c r="E100" s="48"/>
      <c r="F100" s="48"/>
      <c r="G100" s="48"/>
      <c r="H100" s="48"/>
      <c r="I100" s="48"/>
      <c r="J100" s="48"/>
      <c r="K100" s="48"/>
      <c r="L100" s="57"/>
      <c r="M100" s="57"/>
      <c r="N100" s="48"/>
      <c r="O100" s="48"/>
      <c r="P100" s="48"/>
      <c r="Q100" s="48"/>
      <c r="R100" s="48"/>
      <c r="T100" s="22" t="str">
        <f>IFERROR(IF(LEN($C100)*LEN($L100),VLOOKUP(TRIM(CLEAN(LOOKUP(2,1/($B$1:$B100&lt;&gt;0),$B$1:$B100))),Agent!$B$2:$C$18,2,0),""),"")</f>
        <v/>
      </c>
      <c r="U100" s="22" t="str">
        <f>IF(LEN($T100),IFERROR("P"&amp;SEARCH((AND(DAY(F100)&gt;0,DAY(F100)&lt;11)*1)+(AND(DAY(F100)&gt;10,DAY(F100)&lt;21)*2)+(AND(DAY(F100)&gt;20,DAY(F100)&lt;32)*3),"123"),IF(ROW()-ROW($U$5)&gt;1,LOOKUP(2,1/($U$5:U99&lt;&gt;""),$U$5:U99),"")),"")</f>
        <v/>
      </c>
      <c r="V100" s="22" t="str">
        <f t="shared" si="1"/>
        <v/>
      </c>
      <c r="W100" s="22" t="str">
        <f>IF(LEN($T100),"C"&amp;SUMPRODUCT(ISNUMBER(SEARCH({"coaching 1";"coaching 2";"coaching 3"},$L100))*{1;2;3}),"")</f>
        <v/>
      </c>
    </row>
    <row r="101" spans="1:23" customFormat="1" ht="16.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T101" s="22" t="str">
        <f>IFERROR(IF(LEN($C101)*LEN($L101),VLOOKUP(TRIM(CLEAN(LOOKUP(2,1/($B$1:$B101&lt;&gt;0),$B$1:$B101))),Agent!$B$2:$C$18,2,0),""),"")</f>
        <v/>
      </c>
      <c r="U101" s="22" t="str">
        <f>IF(LEN($T101),IFERROR("P"&amp;SEARCH((AND(DAY(F101)&gt;0,DAY(F101)&lt;11)*1)+(AND(DAY(F101)&gt;10,DAY(F101)&lt;21)*2)+(AND(DAY(F101)&gt;20,DAY(F101)&lt;32)*3),"123"),IF(ROW()-ROW($U$5)&gt;1,LOOKUP(2,1/($U$5:U100&lt;&gt;""),$U$5:U100),"")),"")</f>
        <v/>
      </c>
      <c r="V101" s="22" t="str">
        <f t="shared" si="1"/>
        <v/>
      </c>
      <c r="W101" s="22" t="str">
        <f>IF(LEN($T101),"C"&amp;SUMPRODUCT(ISNUMBER(SEARCH({"coaching 1";"coaching 2";"coaching 3"},$L101))*{1;2;3}),"")</f>
        <v/>
      </c>
    </row>
    <row r="102" spans="1:23" customFormat="1" ht="16.5">
      <c r="A102" s="48"/>
      <c r="B102" s="48"/>
      <c r="C102" s="57"/>
      <c r="D102" s="57"/>
      <c r="E102" s="48"/>
      <c r="F102" s="48"/>
      <c r="G102" s="48"/>
      <c r="H102" s="48"/>
      <c r="I102" s="48"/>
      <c r="J102" s="48"/>
      <c r="K102" s="48"/>
      <c r="L102" s="57"/>
      <c r="M102" s="57"/>
      <c r="N102" s="48"/>
      <c r="O102" s="48"/>
      <c r="P102" s="48"/>
      <c r="Q102" s="48"/>
      <c r="R102" s="48"/>
      <c r="T102" s="22" t="str">
        <f>IFERROR(IF(LEN($C102)*LEN($L102),VLOOKUP(TRIM(CLEAN(LOOKUP(2,1/($B$1:$B102&lt;&gt;0),$B$1:$B102))),Agent!$B$2:$C$18,2,0),""),"")</f>
        <v/>
      </c>
      <c r="U102" s="22" t="str">
        <f>IF(LEN($T102),IFERROR("P"&amp;SEARCH((AND(DAY(F102)&gt;0,DAY(F102)&lt;11)*1)+(AND(DAY(F102)&gt;10,DAY(F102)&lt;21)*2)+(AND(DAY(F102)&gt;20,DAY(F102)&lt;32)*3),"123"),IF(ROW()-ROW($U$5)&gt;1,LOOKUP(2,1/($U$5:U101&lt;&gt;""),$U$5:U101),"")),"")</f>
        <v/>
      </c>
      <c r="V102" s="22" t="str">
        <f t="shared" si="1"/>
        <v/>
      </c>
      <c r="W102" s="22" t="str">
        <f>IF(LEN($T102),"C"&amp;SUMPRODUCT(ISNUMBER(SEARCH({"coaching 1";"coaching 2";"coaching 3"},$L102))*{1;2;3}),"")</f>
        <v/>
      </c>
    </row>
    <row r="103" spans="1:23" customFormat="1" ht="16.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T103" s="22" t="str">
        <f>IFERROR(IF(LEN($C103)*LEN($L103),VLOOKUP(TRIM(CLEAN(LOOKUP(2,1/($B$1:$B103&lt;&gt;0),$B$1:$B103))),Agent!$B$2:$C$18,2,0),""),"")</f>
        <v/>
      </c>
      <c r="U103" s="22" t="str">
        <f>IF(LEN($T103),IFERROR("P"&amp;SEARCH((AND(DAY(F103)&gt;0,DAY(F103)&lt;11)*1)+(AND(DAY(F103)&gt;10,DAY(F103)&lt;21)*2)+(AND(DAY(F103)&gt;20,DAY(F103)&lt;32)*3),"123"),IF(ROW()-ROW($U$5)&gt;1,LOOKUP(2,1/($U$5:U102&lt;&gt;""),$U$5:U102),"")),"")</f>
        <v/>
      </c>
      <c r="V103" s="22" t="str">
        <f t="shared" si="1"/>
        <v/>
      </c>
      <c r="W103" s="22" t="str">
        <f>IF(LEN($T103),"C"&amp;SUMPRODUCT(ISNUMBER(SEARCH({"coaching 1";"coaching 2";"coaching 3"},$L103))*{1;2;3}),"")</f>
        <v/>
      </c>
    </row>
    <row r="104" spans="1:23" customFormat="1" ht="16.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T104" s="22" t="str">
        <f>IFERROR(IF(LEN($C104)*LEN($L104),VLOOKUP(TRIM(CLEAN(LOOKUP(2,1/($B$1:$B104&lt;&gt;0),$B$1:$B104))),Agent!$B$2:$C$18,2,0),""),"")</f>
        <v/>
      </c>
      <c r="U104" s="22" t="str">
        <f>IF(LEN($T104),IFERROR("P"&amp;SEARCH((AND(DAY(F104)&gt;0,DAY(F104)&lt;11)*1)+(AND(DAY(F104)&gt;10,DAY(F104)&lt;21)*2)+(AND(DAY(F104)&gt;20,DAY(F104)&lt;32)*3),"123"),IF(ROW()-ROW($U$5)&gt;1,LOOKUP(2,1/($U$5:U103&lt;&gt;""),$U$5:U103),"")),"")</f>
        <v/>
      </c>
      <c r="V104" s="22" t="str">
        <f t="shared" si="1"/>
        <v/>
      </c>
      <c r="W104" s="22" t="str">
        <f>IF(LEN($T104),"C"&amp;SUMPRODUCT(ISNUMBER(SEARCH({"coaching 1";"coaching 2";"coaching 3"},$L104))*{1;2;3}),"")</f>
        <v/>
      </c>
    </row>
    <row r="105" spans="1:23" customFormat="1" ht="16.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T105" s="22" t="str">
        <f>IFERROR(IF(LEN($C105)*LEN($L105),VLOOKUP(TRIM(CLEAN(LOOKUP(2,1/($B$1:$B105&lt;&gt;0),$B$1:$B105))),Agent!$B$2:$C$18,2,0),""),"")</f>
        <v/>
      </c>
      <c r="U105" s="22" t="str">
        <f>IF(LEN($T105),IFERROR("P"&amp;SEARCH((AND(DAY(F105)&gt;0,DAY(F105)&lt;11)*1)+(AND(DAY(F105)&gt;10,DAY(F105)&lt;21)*2)+(AND(DAY(F105)&gt;20,DAY(F105)&lt;32)*3),"123"),IF(ROW()-ROW($U$5)&gt;1,LOOKUP(2,1/($U$5:U104&lt;&gt;""),$U$5:U104),"")),"")</f>
        <v/>
      </c>
      <c r="V105" s="22" t="str">
        <f t="shared" si="1"/>
        <v/>
      </c>
      <c r="W105" s="22" t="str">
        <f>IF(LEN($T105),"C"&amp;SUMPRODUCT(ISNUMBER(SEARCH({"coaching 1";"coaching 2";"coaching 3"},$L105))*{1;2;3}),"")</f>
        <v/>
      </c>
    </row>
    <row r="106" spans="1:23" customFormat="1" ht="16.5">
      <c r="A106" s="48"/>
      <c r="B106" s="48"/>
      <c r="C106" s="48"/>
      <c r="D106" s="48"/>
      <c r="E106" s="48"/>
      <c r="F106" s="56"/>
      <c r="G106" s="50"/>
      <c r="H106" s="48"/>
      <c r="I106" s="48"/>
      <c r="J106" s="51"/>
      <c r="K106" s="51"/>
      <c r="L106" s="48"/>
      <c r="M106" s="48"/>
      <c r="N106" s="51"/>
      <c r="O106" s="48"/>
      <c r="P106" s="48"/>
      <c r="Q106" s="48"/>
      <c r="R106" s="48"/>
      <c r="T106" s="22" t="str">
        <f>IFERROR(IF(LEN($C106)*LEN($L106),VLOOKUP(TRIM(CLEAN(LOOKUP(2,1/($B$1:$B106&lt;&gt;0),$B$1:$B106))),Agent!$B$2:$C$18,2,0),""),"")</f>
        <v/>
      </c>
      <c r="U106" s="22" t="str">
        <f>IF(LEN($T106),IFERROR("P"&amp;SEARCH((AND(DAY(F106)&gt;0,DAY(F106)&lt;11)*1)+(AND(DAY(F106)&gt;10,DAY(F106)&lt;21)*2)+(AND(DAY(F106)&gt;20,DAY(F106)&lt;32)*3),"123"),IF(ROW()-ROW($U$5)&gt;1,LOOKUP(2,1/($U$5:U105&lt;&gt;""),$U$5:U105),"")),"")</f>
        <v/>
      </c>
      <c r="V106" s="22" t="str">
        <f t="shared" si="1"/>
        <v/>
      </c>
      <c r="W106" s="22" t="str">
        <f>IF(LEN($T106),"C"&amp;SUMPRODUCT(ISNUMBER(SEARCH({"coaching 1";"coaching 2";"coaching 3"},$L106))*{1;2;3}),"")</f>
        <v/>
      </c>
    </row>
    <row r="107" spans="1:23" customFormat="1" ht="16.5">
      <c r="A107" s="48"/>
      <c r="B107" s="48"/>
      <c r="C107" s="57"/>
      <c r="D107" s="57"/>
      <c r="E107" s="48"/>
      <c r="F107" s="48"/>
      <c r="G107" s="48"/>
      <c r="H107" s="48"/>
      <c r="I107" s="48"/>
      <c r="J107" s="48"/>
      <c r="K107" s="48"/>
      <c r="L107" s="57"/>
      <c r="M107" s="57"/>
      <c r="N107" s="48"/>
      <c r="O107" s="48"/>
      <c r="P107" s="48"/>
      <c r="Q107" s="48"/>
      <c r="R107" s="48"/>
      <c r="T107" s="22" t="str">
        <f>IFERROR(IF(LEN($C107)*LEN($L107),VLOOKUP(TRIM(CLEAN(LOOKUP(2,1/($B$1:$B107&lt;&gt;0),$B$1:$B107))),Agent!$B$2:$C$18,2,0),""),"")</f>
        <v/>
      </c>
      <c r="U107" s="22" t="str">
        <f>IF(LEN($T107),IFERROR("P"&amp;SEARCH((AND(DAY(F107)&gt;0,DAY(F107)&lt;11)*1)+(AND(DAY(F107)&gt;10,DAY(F107)&lt;21)*2)+(AND(DAY(F107)&gt;20,DAY(F107)&lt;32)*3),"123"),IF(ROW()-ROW($U$5)&gt;1,LOOKUP(2,1/($U$5:U106&lt;&gt;""),$U$5:U106),"")),"")</f>
        <v/>
      </c>
      <c r="V107" s="22" t="str">
        <f t="shared" si="1"/>
        <v/>
      </c>
      <c r="W107" s="22" t="str">
        <f>IF(LEN($T107),"C"&amp;SUMPRODUCT(ISNUMBER(SEARCH({"coaching 1";"coaching 2";"coaching 3"},$L107))*{1;2;3}),"")</f>
        <v/>
      </c>
    </row>
    <row r="108" spans="1:23" customFormat="1" ht="16.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T108" s="22" t="str">
        <f>IFERROR(IF(LEN($C108)*LEN($L108),VLOOKUP(TRIM(CLEAN(LOOKUP(2,1/($B$1:$B108&lt;&gt;0),$B$1:$B108))),Agent!$B$2:$C$18,2,0),""),"")</f>
        <v/>
      </c>
      <c r="U108" s="22" t="str">
        <f>IF(LEN($T108),IFERROR("P"&amp;SEARCH((AND(DAY(F108)&gt;0,DAY(F108)&lt;11)*1)+(AND(DAY(F108)&gt;10,DAY(F108)&lt;21)*2)+(AND(DAY(F108)&gt;20,DAY(F108)&lt;32)*3),"123"),IF(ROW()-ROW($U$5)&gt;1,LOOKUP(2,1/($U$5:U107&lt;&gt;""),$U$5:U107),"")),"")</f>
        <v/>
      </c>
      <c r="V108" s="22" t="str">
        <f t="shared" si="1"/>
        <v/>
      </c>
      <c r="W108" s="22" t="str">
        <f>IF(LEN($T108),"C"&amp;SUMPRODUCT(ISNUMBER(SEARCH({"coaching 1";"coaching 2";"coaching 3"},$L108))*{1;2;3}),"")</f>
        <v/>
      </c>
    </row>
    <row r="109" spans="1:23" customFormat="1" ht="16.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T109" s="22" t="str">
        <f>IFERROR(IF(LEN($C109)*LEN($L109),VLOOKUP(TRIM(CLEAN(LOOKUP(2,1/($B$1:$B109&lt;&gt;0),$B$1:$B109))),Agent!$B$2:$C$18,2,0),""),"")</f>
        <v/>
      </c>
      <c r="U109" s="22" t="str">
        <f>IF(LEN($T109),IFERROR("P"&amp;SEARCH((AND(DAY(F109)&gt;0,DAY(F109)&lt;11)*1)+(AND(DAY(F109)&gt;10,DAY(F109)&lt;21)*2)+(AND(DAY(F109)&gt;20,DAY(F109)&lt;32)*3),"123"),IF(ROW()-ROW($U$5)&gt;1,LOOKUP(2,1/($U$5:U108&lt;&gt;""),$U$5:U108),"")),"")</f>
        <v/>
      </c>
      <c r="V109" s="22" t="str">
        <f t="shared" si="1"/>
        <v/>
      </c>
      <c r="W109" s="22" t="str">
        <f>IF(LEN($T109),"C"&amp;SUMPRODUCT(ISNUMBER(SEARCH({"coaching 1";"coaching 2";"coaching 3"},$L109))*{1;2;3}),"")</f>
        <v/>
      </c>
    </row>
    <row r="110" spans="1:23" customFormat="1" ht="16.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T110" s="22" t="str">
        <f>IFERROR(IF(LEN($C110)*LEN($L110),VLOOKUP(TRIM(CLEAN(LOOKUP(2,1/($B$1:$B110&lt;&gt;0),$B$1:$B110))),Agent!$B$2:$C$18,2,0),""),"")</f>
        <v/>
      </c>
      <c r="U110" s="22" t="str">
        <f>IF(LEN($T110),IFERROR("P"&amp;SEARCH((AND(DAY(F110)&gt;0,DAY(F110)&lt;11)*1)+(AND(DAY(F110)&gt;10,DAY(F110)&lt;21)*2)+(AND(DAY(F110)&gt;20,DAY(F110)&lt;32)*3),"123"),IF(ROW()-ROW($U$5)&gt;1,LOOKUP(2,1/($U$5:U109&lt;&gt;""),$U$5:U109),"")),"")</f>
        <v/>
      </c>
      <c r="V110" s="22" t="str">
        <f t="shared" si="1"/>
        <v/>
      </c>
      <c r="W110" s="22" t="str">
        <f>IF(LEN($T110),"C"&amp;SUMPRODUCT(ISNUMBER(SEARCH({"coaching 1";"coaching 2";"coaching 3"},$L110))*{1;2;3}),"")</f>
        <v/>
      </c>
    </row>
    <row r="111" spans="1:23" customFormat="1" ht="16.5">
      <c r="A111" s="48"/>
      <c r="B111" s="48"/>
      <c r="C111" s="48"/>
      <c r="D111" s="48"/>
      <c r="E111" s="48"/>
      <c r="F111" s="56"/>
      <c r="G111" s="50"/>
      <c r="H111" s="48"/>
      <c r="I111" s="48"/>
      <c r="J111" s="51"/>
      <c r="K111" s="51"/>
      <c r="L111" s="48"/>
      <c r="M111" s="48"/>
      <c r="N111" s="51"/>
      <c r="O111" s="48"/>
      <c r="P111" s="48"/>
      <c r="Q111" s="48"/>
      <c r="R111" s="48"/>
      <c r="T111" s="22" t="str">
        <f>IFERROR(IF(LEN($C111)*LEN($L111),VLOOKUP(TRIM(CLEAN(LOOKUP(2,1/($B$1:$B111&lt;&gt;0),$B$1:$B111))),Agent!$B$2:$C$18,2,0),""),"")</f>
        <v/>
      </c>
      <c r="U111" s="22" t="str">
        <f>IF(LEN($T111),IFERROR("P"&amp;SEARCH((AND(DAY(F111)&gt;0,DAY(F111)&lt;11)*1)+(AND(DAY(F111)&gt;10,DAY(F111)&lt;21)*2)+(AND(DAY(F111)&gt;20,DAY(F111)&lt;32)*3),"123"),IF(ROW()-ROW($U$5)&gt;1,LOOKUP(2,1/($U$5:U110&lt;&gt;""),$U$5:U110),"")),"")</f>
        <v/>
      </c>
      <c r="V111" s="22" t="str">
        <f t="shared" si="1"/>
        <v/>
      </c>
      <c r="W111" s="22" t="str">
        <f>IF(LEN($T111),"C"&amp;SUMPRODUCT(ISNUMBER(SEARCH({"coaching 1";"coaching 2";"coaching 3"},$L111))*{1;2;3}),"")</f>
        <v/>
      </c>
    </row>
    <row r="112" spans="1:23" customFormat="1" ht="16.5">
      <c r="A112" s="48"/>
      <c r="B112" s="48"/>
      <c r="C112" s="57"/>
      <c r="D112" s="57"/>
      <c r="E112" s="48"/>
      <c r="F112" s="48"/>
      <c r="G112" s="48"/>
      <c r="H112" s="48"/>
      <c r="I112" s="48"/>
      <c r="J112" s="48"/>
      <c r="K112" s="48"/>
      <c r="L112" s="57"/>
      <c r="M112" s="57"/>
      <c r="N112" s="48"/>
      <c r="O112" s="48"/>
      <c r="P112" s="48"/>
      <c r="Q112" s="48"/>
      <c r="R112" s="48"/>
      <c r="T112" s="22" t="str">
        <f>IFERROR(IF(LEN($C112)*LEN($L112),VLOOKUP(TRIM(CLEAN(LOOKUP(2,1/($B$1:$B112&lt;&gt;0),$B$1:$B112))),Agent!$B$2:$C$18,2,0),""),"")</f>
        <v/>
      </c>
      <c r="U112" s="22" t="str">
        <f>IF(LEN($T112),IFERROR("P"&amp;SEARCH((AND(DAY(F112)&gt;0,DAY(F112)&lt;11)*1)+(AND(DAY(F112)&gt;10,DAY(F112)&lt;21)*2)+(AND(DAY(F112)&gt;20,DAY(F112)&lt;32)*3),"123"),IF(ROW()-ROW($U$5)&gt;1,LOOKUP(2,1/($U$5:U111&lt;&gt;""),$U$5:U111),"")),"")</f>
        <v/>
      </c>
      <c r="V112" s="22" t="str">
        <f t="shared" si="1"/>
        <v/>
      </c>
      <c r="W112" s="22" t="str">
        <f>IF(LEN($T112),"C"&amp;SUMPRODUCT(ISNUMBER(SEARCH({"coaching 1";"coaching 2";"coaching 3"},$L112))*{1;2;3}),"")</f>
        <v/>
      </c>
    </row>
    <row r="113" spans="1:24" ht="16.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T113" s="22" t="str">
        <f>IFERROR(IF(LEN($C113)*LEN($L113),VLOOKUP(TRIM(CLEAN(LOOKUP(2,1/($B$1:$B113&lt;&gt;0),$B$1:$B113))),Agent!$B$2:$C$18,2,0),""),"")</f>
        <v/>
      </c>
      <c r="U113" s="22" t="str">
        <f>IF(LEN($T113),IFERROR("P"&amp;SEARCH((AND(DAY(F113)&gt;0,DAY(F113)&lt;11)*1)+(AND(DAY(F113)&gt;10,DAY(F113)&lt;21)*2)+(AND(DAY(F113)&gt;20,DAY(F113)&lt;32)*3),"123"),IF(ROW()-ROW($U$5)&gt;1,LOOKUP(2,1/($U$5:U112&lt;&gt;""),$U$5:U112),"")),"")</f>
        <v/>
      </c>
      <c r="V113" s="22" t="str">
        <f t="shared" si="1"/>
        <v/>
      </c>
      <c r="W113" s="22" t="str">
        <f>IF(LEN($T113),"C"&amp;SUMPRODUCT(ISNUMBER(SEARCH({"coaching 1";"coaching 2";"coaching 3"},$L113))*{1;2;3}),"")</f>
        <v/>
      </c>
      <c r="X113"/>
    </row>
    <row r="114" spans="1:24" ht="16.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T114" s="22" t="str">
        <f>IFERROR(IF(LEN($C114)*LEN($L114),VLOOKUP(TRIM(CLEAN(LOOKUP(2,1/($B$1:$B114&lt;&gt;0),$B$1:$B114))),Agent!$B$2:$C$18,2,0),""),"")</f>
        <v/>
      </c>
      <c r="U114" s="22" t="str">
        <f>IF(LEN($T114),IFERROR("P"&amp;SEARCH((AND(DAY(F114)&gt;0,DAY(F114)&lt;11)*1)+(AND(DAY(F114)&gt;10,DAY(F114)&lt;21)*2)+(AND(DAY(F114)&gt;20,DAY(F114)&lt;32)*3),"123"),IF(ROW()-ROW($U$5)&gt;1,LOOKUP(2,1/($U$5:U113&lt;&gt;""),$U$5:U113),"")),"")</f>
        <v/>
      </c>
      <c r="V114" s="22" t="str">
        <f t="shared" si="1"/>
        <v/>
      </c>
      <c r="W114" s="22" t="str">
        <f>IF(LEN($T114),"C"&amp;SUMPRODUCT(ISNUMBER(SEARCH({"coaching 1";"coaching 2";"coaching 3"},$L114))*{1;2;3}),"")</f>
        <v/>
      </c>
      <c r="X114"/>
    </row>
    <row r="115" spans="1:24" ht="16.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T115" s="22" t="str">
        <f>IFERROR(IF(LEN($C115)*LEN($L115),VLOOKUP(TRIM(CLEAN(LOOKUP(2,1/($B$1:$B115&lt;&gt;0),$B$1:$B115))),Agent!$B$2:$C$18,2,0),""),"")</f>
        <v/>
      </c>
      <c r="U115" s="22" t="str">
        <f>IF(LEN($T115),IFERROR("P"&amp;SEARCH((AND(DAY(F115)&gt;0,DAY(F115)&lt;11)*1)+(AND(DAY(F115)&gt;10,DAY(F115)&lt;21)*2)+(AND(DAY(F115)&gt;20,DAY(F115)&lt;32)*3),"123"),IF(ROW()-ROW($U$5)&gt;1,LOOKUP(2,1/($U$5:U114&lt;&gt;""),$U$5:U114),"")),"")</f>
        <v/>
      </c>
      <c r="V115" s="22" t="str">
        <f t="shared" si="1"/>
        <v/>
      </c>
      <c r="W115" s="22" t="str">
        <f>IF(LEN($T115),"C"&amp;SUMPRODUCT(ISNUMBER(SEARCH({"coaching 1";"coaching 2";"coaching 3"},$L115))*{1;2;3}),"")</f>
        <v/>
      </c>
      <c r="X115"/>
    </row>
    <row r="116" spans="1:24" ht="16.5">
      <c r="A116" s="48"/>
      <c r="B116" s="48"/>
      <c r="C116" s="48"/>
      <c r="D116" s="48"/>
      <c r="E116" s="48"/>
      <c r="F116" s="56"/>
      <c r="G116" s="50"/>
      <c r="H116" s="48"/>
      <c r="I116" s="48"/>
      <c r="J116" s="51"/>
      <c r="K116" s="51"/>
      <c r="L116" s="48"/>
      <c r="M116" s="48"/>
      <c r="N116" s="51"/>
      <c r="O116" s="48"/>
      <c r="P116" s="48"/>
      <c r="Q116" s="48"/>
      <c r="R116" s="48"/>
      <c r="T116" s="22" t="str">
        <f>IFERROR(IF(LEN($C116)*LEN($L116),VLOOKUP(TRIM(CLEAN(LOOKUP(2,1/($B$1:$B116&lt;&gt;0),$B$1:$B116))),Agent!$B$2:$C$18,2,0),""),"")</f>
        <v/>
      </c>
      <c r="U116" s="22" t="str">
        <f>IF(LEN($T116),IFERROR("P"&amp;SEARCH((AND(DAY(F116)&gt;0,DAY(F116)&lt;11)*1)+(AND(DAY(F116)&gt;10,DAY(F116)&lt;21)*2)+(AND(DAY(F116)&gt;20,DAY(F116)&lt;32)*3),"123"),IF(ROW()-ROW($U$5)&gt;1,LOOKUP(2,1/($U$5:U115&lt;&gt;""),$U$5:U115),"")),"")</f>
        <v/>
      </c>
      <c r="V116" s="22" t="str">
        <f t="shared" si="1"/>
        <v/>
      </c>
      <c r="W116" s="22" t="str">
        <f>IF(LEN($T116),"C"&amp;SUMPRODUCT(ISNUMBER(SEARCH({"coaching 1";"coaching 2";"coaching 3"},$L116))*{1;2;3}),"")</f>
        <v/>
      </c>
      <c r="X116"/>
    </row>
    <row r="117" spans="1:24" ht="16.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T117" s="22" t="str">
        <f>IFERROR(IF(LEN($C117)*LEN($L117),VLOOKUP(TRIM(CLEAN(LOOKUP(2,1/($B$1:$B117&lt;&gt;0),$B$1:$B117))),Agent!$B$2:$C$18,2,0),""),"")</f>
        <v/>
      </c>
      <c r="U117" s="22" t="str">
        <f>IF(LEN($T117),IFERROR("P"&amp;SEARCH((AND(DAY(F117)&gt;0,DAY(F117)&lt;11)*1)+(AND(DAY(F117)&gt;10,DAY(F117)&lt;21)*2)+(AND(DAY(F117)&gt;20,DAY(F117)&lt;32)*3),"123"),IF(ROW()-ROW($U$5)&gt;1,LOOKUP(2,1/($U$5:U116&lt;&gt;""),$U$5:U116),"")),"")</f>
        <v/>
      </c>
      <c r="V117" s="22" t="str">
        <f t="shared" si="1"/>
        <v/>
      </c>
      <c r="W117" s="22" t="str">
        <f>IF(LEN($T117),"C"&amp;SUMPRODUCT(ISNUMBER(SEARCH({"coaching 1";"coaching 2";"coaching 3"},$L117))*{1;2;3}),"")</f>
        <v/>
      </c>
      <c r="X117"/>
    </row>
    <row r="118" spans="1:24" ht="16.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T118" s="22" t="str">
        <f>IFERROR(IF(LEN($C118)*LEN($L118),VLOOKUP(TRIM(CLEAN(LOOKUP(2,1/($B$1:$B118&lt;&gt;0),$B$1:$B118))),Agent!$B$2:$C$18,2,0),""),"")</f>
        <v/>
      </c>
      <c r="U118" s="22" t="str">
        <f>IF(LEN($T118),IFERROR("P"&amp;SEARCH((AND(DAY(F118)&gt;0,DAY(F118)&lt;11)*1)+(AND(DAY(F118)&gt;10,DAY(F118)&lt;21)*2)+(AND(DAY(F118)&gt;20,DAY(F118)&lt;32)*3),"123"),IF(ROW()-ROW($U$5)&gt;1,LOOKUP(2,1/($U$5:U117&lt;&gt;""),$U$5:U117),"")),"")</f>
        <v/>
      </c>
      <c r="V118" s="22" t="str">
        <f t="shared" si="1"/>
        <v/>
      </c>
      <c r="W118" s="22" t="str">
        <f>IF(LEN($T118),"C"&amp;SUMPRODUCT(ISNUMBER(SEARCH({"coaching 1";"coaching 2";"coaching 3"},$L118))*{1;2;3}),"")</f>
        <v/>
      </c>
      <c r="X118"/>
    </row>
    <row r="119" spans="1:24" ht="16.5">
      <c r="A119" s="48"/>
      <c r="B119" s="48"/>
      <c r="C119" s="48"/>
      <c r="D119" s="48"/>
      <c r="E119" s="48"/>
      <c r="F119" s="56"/>
      <c r="G119" s="50"/>
      <c r="H119" s="48"/>
      <c r="I119" s="48"/>
      <c r="J119" s="51"/>
      <c r="K119" s="51"/>
      <c r="L119" s="48"/>
      <c r="M119" s="48"/>
      <c r="N119" s="51"/>
      <c r="O119" s="48"/>
      <c r="P119" s="48"/>
      <c r="Q119" s="48"/>
      <c r="R119" s="48"/>
      <c r="T119" s="22" t="str">
        <f>IFERROR(IF(LEN($C119)*LEN($L119),VLOOKUP(TRIM(CLEAN(LOOKUP(2,1/($B$1:$B119&lt;&gt;0),$B$1:$B119))),Agent!$B$2:$C$18,2,0),""),"")</f>
        <v/>
      </c>
      <c r="U119" s="22" t="str">
        <f>IF(LEN($T119),IFERROR("P"&amp;SEARCH((AND(DAY(F119)&gt;0,DAY(F119)&lt;11)*1)+(AND(DAY(F119)&gt;10,DAY(F119)&lt;21)*2)+(AND(DAY(F119)&gt;20,DAY(F119)&lt;32)*3),"123"),IF(ROW()-ROW($U$5)&gt;1,LOOKUP(2,1/($U$5:U118&lt;&gt;""),$U$5:U118),"")),"")</f>
        <v/>
      </c>
      <c r="V119" s="22" t="str">
        <f t="shared" si="1"/>
        <v/>
      </c>
      <c r="W119" s="22" t="str">
        <f>IF(LEN($T119),"C"&amp;SUMPRODUCT(ISNUMBER(SEARCH({"coaching 1";"coaching 2";"coaching 3"},$L119))*{1;2;3}),"")</f>
        <v/>
      </c>
      <c r="X119"/>
    </row>
    <row r="120" spans="1:24" ht="16.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T120" s="22" t="str">
        <f>IFERROR(IF(LEN($C120)*LEN($L120),VLOOKUP(TRIM(CLEAN(LOOKUP(2,1/($B$1:$B120&lt;&gt;0),$B$1:$B120))),Agent!$B$2:$C$18,2,0),""),"")</f>
        <v/>
      </c>
      <c r="U120" s="22" t="str">
        <f>IF(LEN($T120),IFERROR("P"&amp;SEARCH((AND(DAY(F120)&gt;0,DAY(F120)&lt;11)*1)+(AND(DAY(F120)&gt;10,DAY(F120)&lt;21)*2)+(AND(DAY(F120)&gt;20,DAY(F120)&lt;32)*3),"123"),IF(ROW()-ROW($U$5)&gt;1,LOOKUP(2,1/($U$5:U119&lt;&gt;""),$U$5:U119),"")),"")</f>
        <v/>
      </c>
      <c r="V120" s="22" t="str">
        <f t="shared" si="1"/>
        <v/>
      </c>
      <c r="W120" s="22" t="str">
        <f>IF(LEN($T120),"C"&amp;SUMPRODUCT(ISNUMBER(SEARCH({"coaching 1";"coaching 2";"coaching 3"},$L120))*{1;2;3}),"")</f>
        <v/>
      </c>
      <c r="X120"/>
    </row>
    <row r="121" spans="1:24" ht="16.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T121" s="22" t="str">
        <f>IFERROR(IF(LEN($C121)*LEN($L121),VLOOKUP(TRIM(CLEAN(LOOKUP(2,1/($B$1:$B121&lt;&gt;0),$B$1:$B121))),Agent!$B$2:$C$18,2,0),""),"")</f>
        <v/>
      </c>
      <c r="U121" s="22" t="str">
        <f>IF(LEN($T121),IFERROR("P"&amp;SEARCH((AND(DAY(F121)&gt;0,DAY(F121)&lt;11)*1)+(AND(DAY(F121)&gt;10,DAY(F121)&lt;21)*2)+(AND(DAY(F121)&gt;20,DAY(F121)&lt;32)*3),"123"),IF(ROW()-ROW($U$5)&gt;1,LOOKUP(2,1/($U$5:U120&lt;&gt;""),$U$5:U120),"")),"")</f>
        <v/>
      </c>
      <c r="V121" s="22" t="str">
        <f t="shared" si="1"/>
        <v/>
      </c>
      <c r="W121" s="22" t="str">
        <f>IF(LEN($T121),"C"&amp;SUMPRODUCT(ISNUMBER(SEARCH({"coaching 1";"coaching 2";"coaching 3"},$L121))*{1;2;3}),"")</f>
        <v/>
      </c>
      <c r="X121"/>
    </row>
  </sheetData>
  <mergeCells count="1">
    <mergeCell ref="A1:R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21"/>
  <sheetViews>
    <sheetView workbookViewId="0">
      <selection sqref="A1:R1"/>
    </sheetView>
  </sheetViews>
  <sheetFormatPr defaultRowHeight="15.75" outlineLevelCol="1"/>
  <cols>
    <col min="1" max="1" width="3.59765625" customWidth="1"/>
    <col min="2" max="2" width="13.69921875" customWidth="1"/>
    <col min="3" max="3" width="17.796875" customWidth="1" outlineLevel="1"/>
    <col min="4" max="4" width="18" customWidth="1" outlineLevel="1"/>
    <col min="5" max="5" width="8.8984375" customWidth="1" outlineLevel="1"/>
    <col min="6" max="6" width="7.09765625" customWidth="1" outlineLevel="1"/>
    <col min="7" max="7" width="6.69921875" customWidth="1" outlineLevel="1"/>
    <col min="8" max="8" width="8.796875" customWidth="1" outlineLevel="1"/>
    <col min="9" max="9" width="23.09765625" customWidth="1" outlineLevel="1"/>
    <col min="10" max="11" width="10.69921875" customWidth="1" outlineLevel="1"/>
    <col min="12" max="13" width="18" customWidth="1" outlineLevel="1"/>
    <col min="14" max="14" width="10.69921875" customWidth="1" outlineLevel="1"/>
    <col min="15" max="17" width="5" customWidth="1" outlineLevel="1"/>
    <col min="18" max="18" width="13.69921875" customWidth="1" outlineLevel="1"/>
    <col min="19" max="19" width="3.69921875" customWidth="1"/>
    <col min="20" max="20" width="8.69921875" style="21" customWidth="1"/>
    <col min="21" max="21" width="5.69921875" style="21" customWidth="1"/>
    <col min="22" max="23" width="8.69921875" style="21" customWidth="1"/>
    <col min="24" max="24" width="3.69921875" style="19" customWidth="1"/>
  </cols>
  <sheetData>
    <row r="1" spans="1:24" s="11" customFormat="1" ht="19.5">
      <c r="A1" s="60" t="s">
        <v>61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T1" s="20"/>
      <c r="U1" s="20"/>
      <c r="V1" s="20"/>
      <c r="W1" s="20"/>
      <c r="X1" s="18"/>
    </row>
    <row r="2" spans="1:24" ht="19.5">
      <c r="A2" s="1">
        <v>1</v>
      </c>
    </row>
    <row r="3" spans="1:24" ht="16.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24" ht="16.5">
      <c r="A4" s="44"/>
      <c r="B4" s="44"/>
      <c r="C4" s="44"/>
      <c r="D4" s="44"/>
      <c r="E4" s="44"/>
      <c r="F4" s="45"/>
      <c r="G4" s="44"/>
      <c r="H4" s="44"/>
      <c r="I4" s="44"/>
      <c r="J4" s="44"/>
      <c r="K4" s="44"/>
      <c r="L4" s="45"/>
      <c r="M4" s="44"/>
      <c r="N4" s="44"/>
      <c r="O4" s="44"/>
      <c r="P4" s="44"/>
      <c r="Q4" s="44"/>
      <c r="R4" s="44"/>
    </row>
    <row r="5" spans="1:24" ht="16.5">
      <c r="A5" s="44"/>
      <c r="B5" s="44"/>
      <c r="C5" s="46"/>
      <c r="D5" s="47"/>
      <c r="E5" s="44"/>
      <c r="F5" s="45"/>
      <c r="G5" s="44"/>
      <c r="H5" s="44"/>
      <c r="I5" s="44"/>
      <c r="J5" s="44"/>
      <c r="K5" s="44"/>
      <c r="L5" s="45"/>
      <c r="M5" s="44"/>
      <c r="N5" s="44"/>
      <c r="O5" s="47"/>
      <c r="P5" s="47"/>
      <c r="Q5" s="47"/>
      <c r="R5" s="44"/>
      <c r="T5" s="35" t="s">
        <v>121</v>
      </c>
      <c r="U5" s="35" t="s">
        <v>122</v>
      </c>
      <c r="V5" s="35" t="s">
        <v>123</v>
      </c>
      <c r="W5" s="35" t="s">
        <v>120</v>
      </c>
    </row>
    <row r="6" spans="1:24" ht="16.5">
      <c r="A6" s="48"/>
      <c r="B6" s="48"/>
      <c r="C6" s="48"/>
      <c r="D6" s="48"/>
      <c r="E6" s="48"/>
      <c r="F6" s="49"/>
      <c r="G6" s="50"/>
      <c r="H6" s="48"/>
      <c r="I6" s="48"/>
      <c r="J6" s="51"/>
      <c r="K6" s="51"/>
      <c r="L6" s="48"/>
      <c r="M6" s="48"/>
      <c r="N6" s="51"/>
      <c r="O6" s="48"/>
      <c r="P6" s="48"/>
      <c r="Q6" s="48"/>
      <c r="R6" s="48"/>
      <c r="T6" s="22" t="str">
        <f>IFERROR(IF(LEN($C6)*LEN($L6),VLOOKUP(TRIM(CLEAN(LOOKUP(2,1/($B$1:$B6&lt;&gt;0),$B$1:$B6))),Agent!$B$2:$C$18,2,0),""),"")</f>
        <v/>
      </c>
      <c r="U6" s="22" t="str">
        <f>IF(LEN($T6),IFERROR("P"&amp;SEARCH((AND(DAY(F6)&gt;0,DAY(F6)&lt;11)*1)+(AND(DAY(F6)&gt;10,DAY(F6)&lt;21)*2)+(AND(DAY(F6)&gt;20,DAY(F6)&lt;32)*3),"123"),IF(ROW()-ROW($U$5)&gt;1,LOOKUP(2,1/($U$5:U5&lt;&gt;""),$U$5:U5),"")),"")</f>
        <v/>
      </c>
      <c r="V6" s="22" t="str">
        <f t="shared" ref="V6:V69" si="0">IF(LEN($T6),INDEX(KP.Code,SUMPRODUCT(ISNUMBER(SEARCH("*"&amp;KP.Keyword&amp;"*",C6))*ROW(KP.Code))-2),"")</f>
        <v/>
      </c>
      <c r="W6" s="22" t="str">
        <f>IF(LEN($T6),"C"&amp;SUMPRODUCT(ISNUMBER(SEARCH({"coaching 1";"coaching 2";"coaching 3"},$L6))*{1;2;3}),"")</f>
        <v/>
      </c>
    </row>
    <row r="7" spans="1:24" ht="16.5">
      <c r="A7" s="48"/>
      <c r="B7" s="48"/>
      <c r="C7" s="48"/>
      <c r="D7" s="48"/>
      <c r="E7" s="48"/>
      <c r="F7" s="52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T7" s="22" t="str">
        <f>IFERROR(IF(LEN($C7)*LEN($L7),VLOOKUP(TRIM(CLEAN(LOOKUP(2,1/($B$1:$B7&lt;&gt;0),$B$1:$B7))),Agent!$B$2:$C$18,2,0),""),"")</f>
        <v/>
      </c>
      <c r="U7" s="22" t="str">
        <f>IF(LEN($T7),IFERROR("P"&amp;SEARCH((AND(DAY(F7)&gt;0,DAY(F7)&lt;11)*1)+(AND(DAY(F7)&gt;10,DAY(F7)&lt;21)*2)+(AND(DAY(F7)&gt;20,DAY(F7)&lt;32)*3),"123"),IF(ROW()-ROW($U$5)&gt;1,LOOKUP(2,1/($U$5:U6&lt;&gt;""),$U$5:U6),"")),"")</f>
        <v/>
      </c>
      <c r="V7" s="22" t="str">
        <f t="shared" si="0"/>
        <v/>
      </c>
      <c r="W7" s="22" t="str">
        <f>IF(LEN($T7),"C"&amp;SUMPRODUCT(ISNUMBER(SEARCH({"coaching 1";"coaching 2";"coaching 3"},$L7))*{1;2;3}),"")</f>
        <v/>
      </c>
    </row>
    <row r="8" spans="1:24" ht="16.5">
      <c r="A8" s="48"/>
      <c r="B8" s="48"/>
      <c r="C8" s="48"/>
      <c r="D8" s="48"/>
      <c r="E8" s="48"/>
      <c r="F8" s="52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T8" s="22" t="str">
        <f>IFERROR(IF(LEN($C8)*LEN($L8),VLOOKUP(TRIM(CLEAN(LOOKUP(2,1/($B$1:$B8&lt;&gt;0),$B$1:$B8))),Agent!$B$2:$C$18,2,0),""),"")</f>
        <v/>
      </c>
      <c r="U8" s="22" t="str">
        <f>IF(LEN($T8),IFERROR("P"&amp;SEARCH((AND(DAY(F8)&gt;0,DAY(F8)&lt;11)*1)+(AND(DAY(F8)&gt;10,DAY(F8)&lt;21)*2)+(AND(DAY(F8)&gt;20,DAY(F8)&lt;32)*3),"123"),IF(ROW()-ROW($U$5)&gt;1,LOOKUP(2,1/($U$5:U7&lt;&gt;""),$U$5:U7),"")),"")</f>
        <v/>
      </c>
      <c r="V8" s="22" t="str">
        <f t="shared" si="0"/>
        <v/>
      </c>
      <c r="W8" s="22" t="str">
        <f>IF(LEN($T8),"C"&amp;SUMPRODUCT(ISNUMBER(SEARCH({"coaching 1";"coaching 2";"coaching 3"},$L8))*{1;2;3}),"")</f>
        <v/>
      </c>
    </row>
    <row r="9" spans="1:24" ht="16.5">
      <c r="A9" s="48"/>
      <c r="B9" s="48"/>
      <c r="C9" s="48"/>
      <c r="D9" s="48"/>
      <c r="E9" s="48"/>
      <c r="F9" s="49"/>
      <c r="G9" s="50"/>
      <c r="H9" s="48"/>
      <c r="I9" s="48"/>
      <c r="J9" s="51"/>
      <c r="K9" s="51"/>
      <c r="L9" s="48"/>
      <c r="M9" s="48"/>
      <c r="N9" s="51"/>
      <c r="O9" s="48"/>
      <c r="P9" s="48"/>
      <c r="Q9" s="48"/>
      <c r="R9" s="48"/>
      <c r="T9" s="22" t="str">
        <f>IFERROR(IF(LEN($C9)*LEN($L9),VLOOKUP(TRIM(CLEAN(LOOKUP(2,1/($B$1:$B9&lt;&gt;0),$B$1:$B9))),Agent!$B$2:$C$18,2,0),""),"")</f>
        <v/>
      </c>
      <c r="U9" s="22" t="str">
        <f>IF(LEN($T9),IFERROR("P"&amp;SEARCH((AND(DAY(F9)&gt;0,DAY(F9)&lt;11)*1)+(AND(DAY(F9)&gt;10,DAY(F9)&lt;21)*2)+(AND(DAY(F9)&gt;20,DAY(F9)&lt;32)*3),"123"),IF(ROW()-ROW($U$5)&gt;1,LOOKUP(2,1/($U$5:U8&lt;&gt;""),$U$5:U8),"")),"")</f>
        <v/>
      </c>
      <c r="V9" s="22" t="str">
        <f t="shared" si="0"/>
        <v/>
      </c>
      <c r="W9" s="22" t="str">
        <f>IF(LEN($T9),"C"&amp;SUMPRODUCT(ISNUMBER(SEARCH({"coaching 1";"coaching 2";"coaching 3"},$L9))*{1;2;3}),"")</f>
        <v/>
      </c>
    </row>
    <row r="10" spans="1:24" ht="16.5">
      <c r="A10" s="48"/>
      <c r="B10" s="48"/>
      <c r="C10" s="48"/>
      <c r="D10" s="48"/>
      <c r="E10" s="48"/>
      <c r="F10" s="52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T10" s="22" t="str">
        <f>IFERROR(IF(LEN($C10)*LEN($L10),VLOOKUP(TRIM(CLEAN(LOOKUP(2,1/($B$1:$B10&lt;&gt;0),$B$1:$B10))),Agent!$B$2:$C$18,2,0),""),"")</f>
        <v/>
      </c>
      <c r="U10" s="22" t="str">
        <f>IF(LEN($T10),IFERROR("P"&amp;SEARCH((AND(DAY(F10)&gt;0,DAY(F10)&lt;11)*1)+(AND(DAY(F10)&gt;10,DAY(F10)&lt;21)*2)+(AND(DAY(F10)&gt;20,DAY(F10)&lt;32)*3),"123"),IF(ROW()-ROW($U$5)&gt;1,LOOKUP(2,1/($U$5:U9&lt;&gt;""),$U$5:U9),"")),"")</f>
        <v/>
      </c>
      <c r="V10" s="22" t="str">
        <f t="shared" si="0"/>
        <v/>
      </c>
      <c r="W10" s="22" t="str">
        <f>IF(LEN($T10),"C"&amp;SUMPRODUCT(ISNUMBER(SEARCH({"coaching 1";"coaching 2";"coaching 3"},$L10))*{1;2;3}),"")</f>
        <v/>
      </c>
    </row>
    <row r="11" spans="1:24" ht="16.5">
      <c r="A11" s="48"/>
      <c r="B11" s="48"/>
      <c r="C11" s="48"/>
      <c r="D11" s="48"/>
      <c r="E11" s="48"/>
      <c r="F11" s="52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T11" s="22" t="str">
        <f>IFERROR(IF(LEN($C11)*LEN($L11),VLOOKUP(TRIM(CLEAN(LOOKUP(2,1/($B$1:$B11&lt;&gt;0),$B$1:$B11))),Agent!$B$2:$C$18,2,0),""),"")</f>
        <v/>
      </c>
      <c r="U11" s="22" t="str">
        <f>IF(LEN($T11),IFERROR("P"&amp;SEARCH((AND(DAY(F11)&gt;0,DAY(F11)&lt;11)*1)+(AND(DAY(F11)&gt;10,DAY(F11)&lt;21)*2)+(AND(DAY(F11)&gt;20,DAY(F11)&lt;32)*3),"123"),IF(ROW()-ROW($U$5)&gt;1,LOOKUP(2,1/($U$5:U10&lt;&gt;""),$U$5:U10),"")),"")</f>
        <v/>
      </c>
      <c r="V11" s="22" t="str">
        <f t="shared" si="0"/>
        <v/>
      </c>
      <c r="W11" s="22" t="str">
        <f>IF(LEN($T11),"C"&amp;SUMPRODUCT(ISNUMBER(SEARCH({"coaching 1";"coaching 2";"coaching 3"},$L11))*{1;2;3}),"")</f>
        <v/>
      </c>
    </row>
    <row r="12" spans="1:24" ht="16.5">
      <c r="A12" s="48"/>
      <c r="B12" s="48"/>
      <c r="C12" s="48"/>
      <c r="D12" s="48"/>
      <c r="E12" s="48"/>
      <c r="F12" s="49"/>
      <c r="G12" s="50"/>
      <c r="H12" s="48"/>
      <c r="I12" s="48"/>
      <c r="J12" s="51"/>
      <c r="K12" s="51"/>
      <c r="L12" s="48"/>
      <c r="M12" s="48"/>
      <c r="N12" s="51"/>
      <c r="O12" s="48"/>
      <c r="P12" s="48"/>
      <c r="Q12" s="48"/>
      <c r="R12" s="48"/>
      <c r="T12" s="22" t="str">
        <f>IFERROR(IF(LEN($C12)*LEN($L12),VLOOKUP(TRIM(CLEAN(LOOKUP(2,1/($B$1:$B12&lt;&gt;0),$B$1:$B12))),Agent!$B$2:$C$18,2,0),""),"")</f>
        <v/>
      </c>
      <c r="U12" s="22" t="str">
        <f>IF(LEN($T12),IFERROR("P"&amp;SEARCH((AND(DAY(F12)&gt;0,DAY(F12)&lt;11)*1)+(AND(DAY(F12)&gt;10,DAY(F12)&lt;21)*2)+(AND(DAY(F12)&gt;20,DAY(F12)&lt;32)*3),"123"),IF(ROW()-ROW($U$5)&gt;1,LOOKUP(2,1/($U$5:U11&lt;&gt;""),$U$5:U11),"")),"")</f>
        <v/>
      </c>
      <c r="V12" s="22" t="str">
        <f t="shared" si="0"/>
        <v/>
      </c>
      <c r="W12" s="22" t="str">
        <f>IF(LEN($T12),"C"&amp;SUMPRODUCT(ISNUMBER(SEARCH({"coaching 1";"coaching 2";"coaching 3"},$L12))*{1;2;3}),"")</f>
        <v/>
      </c>
    </row>
    <row r="13" spans="1:24" ht="16.5">
      <c r="A13" s="48"/>
      <c r="B13" s="48"/>
      <c r="C13" s="48"/>
      <c r="D13" s="48"/>
      <c r="E13" s="48"/>
      <c r="F13" s="52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T13" s="22" t="str">
        <f>IFERROR(IF(LEN($C13)*LEN($L13),VLOOKUP(TRIM(CLEAN(LOOKUP(2,1/($B$1:$B13&lt;&gt;0),$B$1:$B13))),Agent!$B$2:$C$18,2,0),""),"")</f>
        <v/>
      </c>
      <c r="U13" s="22" t="str">
        <f>IF(LEN($T13),IFERROR("P"&amp;SEARCH((AND(DAY(F13)&gt;0,DAY(F13)&lt;11)*1)+(AND(DAY(F13)&gt;10,DAY(F13)&lt;21)*2)+(AND(DAY(F13)&gt;20,DAY(F13)&lt;32)*3),"123"),IF(ROW()-ROW($U$5)&gt;1,LOOKUP(2,1/($U$5:U12&lt;&gt;""),$U$5:U12),"")),"")</f>
        <v/>
      </c>
      <c r="V13" s="22" t="str">
        <f t="shared" si="0"/>
        <v/>
      </c>
      <c r="W13" s="22" t="str">
        <f>IF(LEN($T13),"C"&amp;SUMPRODUCT(ISNUMBER(SEARCH({"coaching 1";"coaching 2";"coaching 3"},$L13))*{1;2;3}),"")</f>
        <v/>
      </c>
    </row>
    <row r="14" spans="1:24" ht="16.5">
      <c r="A14" s="48"/>
      <c r="B14" s="48"/>
      <c r="C14" s="48"/>
      <c r="D14" s="48"/>
      <c r="E14" s="48"/>
      <c r="F14" s="52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T14" s="22" t="str">
        <f>IFERROR(IF(LEN($C14)*LEN($L14),VLOOKUP(TRIM(CLEAN(LOOKUP(2,1/($B$1:$B14&lt;&gt;0),$B$1:$B14))),Agent!$B$2:$C$18,2,0),""),"")</f>
        <v/>
      </c>
      <c r="U14" s="22" t="str">
        <f>IF(LEN($T14),IFERROR("P"&amp;SEARCH((AND(DAY(F14)&gt;0,DAY(F14)&lt;11)*1)+(AND(DAY(F14)&gt;10,DAY(F14)&lt;21)*2)+(AND(DAY(F14)&gt;20,DAY(F14)&lt;32)*3),"123"),IF(ROW()-ROW($U$5)&gt;1,LOOKUP(2,1/($U$5:U13&lt;&gt;""),$U$5:U13),"")),"")</f>
        <v/>
      </c>
      <c r="V14" s="22" t="str">
        <f t="shared" si="0"/>
        <v/>
      </c>
      <c r="W14" s="22" t="str">
        <f>IF(LEN($T14),"C"&amp;SUMPRODUCT(ISNUMBER(SEARCH({"coaching 1";"coaching 2";"coaching 3"},$L14))*{1;2;3}),"")</f>
        <v/>
      </c>
    </row>
    <row r="15" spans="1:24" ht="16.5">
      <c r="A15" s="48"/>
      <c r="B15" s="48"/>
      <c r="C15" s="48"/>
      <c r="D15" s="48"/>
      <c r="E15" s="48"/>
      <c r="F15" s="49"/>
      <c r="G15" s="50"/>
      <c r="H15" s="48"/>
      <c r="I15" s="48"/>
      <c r="J15" s="51"/>
      <c r="K15" s="51"/>
      <c r="L15" s="48"/>
      <c r="M15" s="48"/>
      <c r="N15" s="51"/>
      <c r="O15" s="48"/>
      <c r="P15" s="48"/>
      <c r="Q15" s="48"/>
      <c r="R15" s="48"/>
      <c r="T15" s="22" t="str">
        <f>IFERROR(IF(LEN($C15)*LEN($L15),VLOOKUP(TRIM(CLEAN(LOOKUP(2,1/($B$1:$B15&lt;&gt;0),$B$1:$B15))),Agent!$B$2:$C$18,2,0),""),"")</f>
        <v/>
      </c>
      <c r="U15" s="22" t="str">
        <f>IF(LEN($T15),IFERROR("P"&amp;SEARCH((AND(DAY(F15)&gt;0,DAY(F15)&lt;11)*1)+(AND(DAY(F15)&gt;10,DAY(F15)&lt;21)*2)+(AND(DAY(F15)&gt;20,DAY(F15)&lt;32)*3),"123"),IF(ROW()-ROW($U$5)&gt;1,LOOKUP(2,1/($U$5:U14&lt;&gt;""),$U$5:U14),"")),"")</f>
        <v/>
      </c>
      <c r="V15" s="22" t="str">
        <f t="shared" si="0"/>
        <v/>
      </c>
      <c r="W15" s="22" t="str">
        <f>IF(LEN($T15),"C"&amp;SUMPRODUCT(ISNUMBER(SEARCH({"coaching 1";"coaching 2";"coaching 3"},$L15))*{1;2;3}),"")</f>
        <v/>
      </c>
    </row>
    <row r="16" spans="1:24" ht="16.5">
      <c r="A16" s="48"/>
      <c r="B16" s="48"/>
      <c r="C16" s="48"/>
      <c r="D16" s="48"/>
      <c r="E16" s="48"/>
      <c r="F16" s="52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T16" s="22" t="str">
        <f>IFERROR(IF(LEN($C16)*LEN($L16),VLOOKUP(TRIM(CLEAN(LOOKUP(2,1/($B$1:$B16&lt;&gt;0),$B$1:$B16))),Agent!$B$2:$C$18,2,0),""),"")</f>
        <v/>
      </c>
      <c r="U16" s="22" t="str">
        <f>IF(LEN($T16),IFERROR("P"&amp;SEARCH((AND(DAY(F16)&gt;0,DAY(F16)&lt;11)*1)+(AND(DAY(F16)&gt;10,DAY(F16)&lt;21)*2)+(AND(DAY(F16)&gt;20,DAY(F16)&lt;32)*3),"123"),IF(ROW()-ROW($U$5)&gt;1,LOOKUP(2,1/($U$5:U15&lt;&gt;""),$U$5:U15),"")),"")</f>
        <v/>
      </c>
      <c r="V16" s="22" t="str">
        <f t="shared" si="0"/>
        <v/>
      </c>
      <c r="W16" s="22" t="str">
        <f>IF(LEN($T16),"C"&amp;SUMPRODUCT(ISNUMBER(SEARCH({"coaching 1";"coaching 2";"coaching 3"},$L16))*{1;2;3}),"")</f>
        <v/>
      </c>
    </row>
    <row r="17" spans="1:24" ht="16.5">
      <c r="A17" s="48"/>
      <c r="B17" s="48"/>
      <c r="C17" s="48"/>
      <c r="D17" s="48"/>
      <c r="E17" s="48"/>
      <c r="F17" s="52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22" t="str">
        <f>IFERROR(IF(LEN($C17)*LEN($L17),VLOOKUP(TRIM(CLEAN(LOOKUP(2,1/($B$1:$B17&lt;&gt;0),$B$1:$B17))),Agent!$B$2:$C$18,2,0),""),"")</f>
        <v/>
      </c>
      <c r="U17" s="22" t="str">
        <f>IF(LEN($T17),IFERROR("P"&amp;SEARCH((AND(DAY(F17)&gt;0,DAY(F17)&lt;11)*1)+(AND(DAY(F17)&gt;10,DAY(F17)&lt;21)*2)+(AND(DAY(F17)&gt;20,DAY(F17)&lt;32)*3),"123"),IF(ROW()-ROW($U$5)&gt;1,LOOKUP(2,1/($U$5:U16&lt;&gt;""),$U$5:U16),"")),"")</f>
        <v/>
      </c>
      <c r="V17" s="22" t="str">
        <f t="shared" si="0"/>
        <v/>
      </c>
      <c r="W17" s="22" t="str">
        <f>IF(LEN($T17),"C"&amp;SUMPRODUCT(ISNUMBER(SEARCH({"coaching 1";"coaching 2";"coaching 3"},$L17))*{1;2;3}),"")</f>
        <v/>
      </c>
    </row>
    <row r="18" spans="1:24" ht="16.5">
      <c r="A18" s="48"/>
      <c r="B18" s="48"/>
      <c r="C18" s="48"/>
      <c r="D18" s="48"/>
      <c r="E18" s="48"/>
      <c r="F18" s="49"/>
      <c r="G18" s="50"/>
      <c r="H18" s="48"/>
      <c r="I18" s="48"/>
      <c r="J18" s="51"/>
      <c r="K18" s="51"/>
      <c r="L18" s="48"/>
      <c r="M18" s="48"/>
      <c r="N18" s="51"/>
      <c r="O18" s="48"/>
      <c r="P18" s="48"/>
      <c r="Q18" s="48"/>
      <c r="R18" s="48"/>
      <c r="T18" s="22" t="str">
        <f>IFERROR(IF(LEN($C18)*LEN($L18),VLOOKUP(TRIM(CLEAN(LOOKUP(2,1/($B$1:$B18&lt;&gt;0),$B$1:$B18))),Agent!$B$2:$C$18,2,0),""),"")</f>
        <v/>
      </c>
      <c r="U18" s="22" t="str">
        <f>IF(LEN($T18),IFERROR("P"&amp;SEARCH((AND(DAY(F18)&gt;0,DAY(F18)&lt;11)*1)+(AND(DAY(F18)&gt;10,DAY(F18)&lt;21)*2)+(AND(DAY(F18)&gt;20,DAY(F18)&lt;32)*3),"123"),IF(ROW()-ROW($U$5)&gt;1,LOOKUP(2,1/($U$5:U17&lt;&gt;""),$U$5:U17),"")),"")</f>
        <v/>
      </c>
      <c r="V18" s="22" t="str">
        <f t="shared" si="0"/>
        <v/>
      </c>
      <c r="W18" s="22" t="str">
        <f>IF(LEN($T18),"C"&amp;SUMPRODUCT(ISNUMBER(SEARCH({"coaching 1";"coaching 2";"coaching 3"},$L18))*{1;2;3}),"")</f>
        <v/>
      </c>
    </row>
    <row r="19" spans="1:24" ht="16.5">
      <c r="A19" s="48"/>
      <c r="B19" s="48"/>
      <c r="C19" s="48"/>
      <c r="D19" s="48"/>
      <c r="E19" s="48"/>
      <c r="F19" s="52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22" t="str">
        <f>IFERROR(IF(LEN($C19)*LEN($L19),VLOOKUP(TRIM(CLEAN(LOOKUP(2,1/($B$1:$B19&lt;&gt;0),$B$1:$B19))),Agent!$B$2:$C$18,2,0),""),"")</f>
        <v/>
      </c>
      <c r="U19" s="22" t="str">
        <f>IF(LEN($T19),IFERROR("P"&amp;SEARCH((AND(DAY(F19)&gt;0,DAY(F19)&lt;11)*1)+(AND(DAY(F19)&gt;10,DAY(F19)&lt;21)*2)+(AND(DAY(F19)&gt;20,DAY(F19)&lt;32)*3),"123"),IF(ROW()-ROW($U$5)&gt;1,LOOKUP(2,1/($U$5:U18&lt;&gt;""),$U$5:U18),"")),"")</f>
        <v/>
      </c>
      <c r="V19" s="22" t="str">
        <f t="shared" si="0"/>
        <v/>
      </c>
      <c r="W19" s="22" t="str">
        <f>IF(LEN($T19),"C"&amp;SUMPRODUCT(ISNUMBER(SEARCH({"coaching 1";"coaching 2";"coaching 3"},$L19))*{1;2;3}),"")</f>
        <v/>
      </c>
    </row>
    <row r="20" spans="1:24" ht="16.5">
      <c r="A20" s="48"/>
      <c r="B20" s="48"/>
      <c r="C20" s="48"/>
      <c r="D20" s="48"/>
      <c r="E20" s="48"/>
      <c r="F20" s="52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T20" s="22" t="str">
        <f>IFERROR(IF(LEN($C20)*LEN($L20),VLOOKUP(TRIM(CLEAN(LOOKUP(2,1/($B$1:$B20&lt;&gt;0),$B$1:$B20))),Agent!$B$2:$C$18,2,0),""),"")</f>
        <v/>
      </c>
      <c r="U20" s="22" t="str">
        <f>IF(LEN($T20),IFERROR("P"&amp;SEARCH((AND(DAY(F20)&gt;0,DAY(F20)&lt;11)*1)+(AND(DAY(F20)&gt;10,DAY(F20)&lt;21)*2)+(AND(DAY(F20)&gt;20,DAY(F20)&lt;32)*3),"123"),IF(ROW()-ROW($U$5)&gt;1,LOOKUP(2,1/($U$5:U19&lt;&gt;""),$U$5:U19),"")),"")</f>
        <v/>
      </c>
      <c r="V20" s="22" t="str">
        <f t="shared" si="0"/>
        <v/>
      </c>
      <c r="W20" s="22" t="str">
        <f>IF(LEN($T20),"C"&amp;SUMPRODUCT(ISNUMBER(SEARCH({"coaching 1";"coaching 2";"coaching 3"},$L20))*{1;2;3}),"")</f>
        <v/>
      </c>
    </row>
    <row r="21" spans="1:24" ht="16.5">
      <c r="A21" s="48"/>
      <c r="B21" s="48"/>
      <c r="C21" s="48"/>
      <c r="D21" s="48"/>
      <c r="E21" s="48"/>
      <c r="F21" s="49"/>
      <c r="G21" s="50"/>
      <c r="H21" s="48"/>
      <c r="I21" s="48"/>
      <c r="J21" s="51"/>
      <c r="K21" s="51"/>
      <c r="L21" s="48"/>
      <c r="M21" s="48"/>
      <c r="N21" s="51"/>
      <c r="O21" s="48"/>
      <c r="P21" s="48"/>
      <c r="Q21" s="48"/>
      <c r="R21" s="48"/>
      <c r="T21" s="22" t="str">
        <f>IFERROR(IF(LEN($C21)*LEN($L21),VLOOKUP(TRIM(CLEAN(LOOKUP(2,1/($B$1:$B21&lt;&gt;0),$B$1:$B21))),Agent!$B$2:$C$18,2,0),""),"")</f>
        <v/>
      </c>
      <c r="U21" s="22" t="str">
        <f>IF(LEN($T21),IFERROR("P"&amp;SEARCH((AND(DAY(F21)&gt;0,DAY(F21)&lt;11)*1)+(AND(DAY(F21)&gt;10,DAY(F21)&lt;21)*2)+(AND(DAY(F21)&gt;20,DAY(F21)&lt;32)*3),"123"),IF(ROW()-ROW($U$5)&gt;1,LOOKUP(2,1/($U$5:U20&lt;&gt;""),$U$5:U20),"")),"")</f>
        <v/>
      </c>
      <c r="V21" s="22" t="str">
        <f t="shared" si="0"/>
        <v/>
      </c>
      <c r="W21" s="22" t="str">
        <f>IF(LEN($T21),"C"&amp;SUMPRODUCT(ISNUMBER(SEARCH({"coaching 1";"coaching 2";"coaching 3"},$L21))*{1;2;3}),"")</f>
        <v/>
      </c>
    </row>
    <row r="22" spans="1:24" ht="16.5">
      <c r="A22" s="48"/>
      <c r="B22" s="48"/>
      <c r="C22" s="48"/>
      <c r="D22" s="48"/>
      <c r="E22" s="48"/>
      <c r="F22" s="52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T22" s="22" t="str">
        <f>IFERROR(IF(LEN($C22)*LEN($L22),VLOOKUP(TRIM(CLEAN(LOOKUP(2,1/($B$1:$B22&lt;&gt;0),$B$1:$B22))),Agent!$B$2:$C$18,2,0),""),"")</f>
        <v/>
      </c>
      <c r="U22" s="22" t="str">
        <f>IF(LEN($T22),IFERROR("P"&amp;SEARCH((AND(DAY(F22)&gt;0,DAY(F22)&lt;11)*1)+(AND(DAY(F22)&gt;10,DAY(F22)&lt;21)*2)+(AND(DAY(F22)&gt;20,DAY(F22)&lt;32)*3),"123"),IF(ROW()-ROW($U$5)&gt;1,LOOKUP(2,1/($U$5:U21&lt;&gt;""),$U$5:U21),"")),"")</f>
        <v/>
      </c>
      <c r="V22" s="22" t="str">
        <f t="shared" si="0"/>
        <v/>
      </c>
      <c r="W22" s="22" t="str">
        <f>IF(LEN($T22),"C"&amp;SUMPRODUCT(ISNUMBER(SEARCH({"coaching 1";"coaching 2";"coaching 3"},$L22))*{1;2;3}),"")</f>
        <v/>
      </c>
    </row>
    <row r="23" spans="1:24" ht="16.5">
      <c r="A23" s="48"/>
      <c r="B23" s="48"/>
      <c r="C23" s="48"/>
      <c r="D23" s="48"/>
      <c r="E23" s="48"/>
      <c r="F23" s="52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T23" s="22" t="str">
        <f>IFERROR(IF(LEN($C23)*LEN($L23),VLOOKUP(TRIM(CLEAN(LOOKUP(2,1/($B$1:$B23&lt;&gt;0),$B$1:$B23))),Agent!$B$2:$C$18,2,0),""),"")</f>
        <v/>
      </c>
      <c r="U23" s="22" t="str">
        <f>IF(LEN($T23),IFERROR("P"&amp;SEARCH((AND(DAY(F23)&gt;0,DAY(F23)&lt;11)*1)+(AND(DAY(F23)&gt;10,DAY(F23)&lt;21)*2)+(AND(DAY(F23)&gt;20,DAY(F23)&lt;32)*3),"123"),IF(ROW()-ROW($U$5)&gt;1,LOOKUP(2,1/($U$5:U22&lt;&gt;""),$U$5:U22),"")),"")</f>
        <v/>
      </c>
      <c r="V23" s="22" t="str">
        <f t="shared" si="0"/>
        <v/>
      </c>
      <c r="W23" s="22" t="str">
        <f>IF(LEN($T23),"C"&amp;SUMPRODUCT(ISNUMBER(SEARCH({"coaching 1";"coaching 2";"coaching 3"},$L23))*{1;2;3}),"")</f>
        <v/>
      </c>
    </row>
    <row r="24" spans="1:24" ht="16.5">
      <c r="A24" s="48"/>
      <c r="B24" s="48"/>
      <c r="C24" s="48"/>
      <c r="D24" s="48"/>
      <c r="E24" s="48"/>
      <c r="F24" s="49"/>
      <c r="G24" s="50"/>
      <c r="H24" s="48"/>
      <c r="I24" s="48"/>
      <c r="J24" s="51"/>
      <c r="K24" s="51"/>
      <c r="L24" s="48"/>
      <c r="M24" s="48"/>
      <c r="N24" s="51"/>
      <c r="O24" s="48"/>
      <c r="P24" s="48"/>
      <c r="Q24" s="48"/>
      <c r="R24" s="48"/>
      <c r="T24" s="22" t="str">
        <f>IFERROR(IF(LEN($C24)*LEN($L24),VLOOKUP(TRIM(CLEAN(LOOKUP(2,1/($B$1:$B24&lt;&gt;0),$B$1:$B24))),Agent!$B$2:$C$18,2,0),""),"")</f>
        <v/>
      </c>
      <c r="U24" s="22" t="str">
        <f>IF(LEN($T24),IFERROR("P"&amp;SEARCH((AND(DAY(F24)&gt;0,DAY(F24)&lt;11)*1)+(AND(DAY(F24)&gt;10,DAY(F24)&lt;21)*2)+(AND(DAY(F24)&gt;20,DAY(F24)&lt;32)*3),"123"),IF(ROW()-ROW($U$5)&gt;1,LOOKUP(2,1/($U$5:U23&lt;&gt;""),$U$5:U23),"")),"")</f>
        <v/>
      </c>
      <c r="V24" s="22" t="str">
        <f t="shared" si="0"/>
        <v/>
      </c>
      <c r="W24" s="22" t="str">
        <f>IF(LEN($T24),"C"&amp;SUMPRODUCT(ISNUMBER(SEARCH({"coaching 1";"coaching 2";"coaching 3"},$L24))*{1;2;3}),"")</f>
        <v/>
      </c>
    </row>
    <row r="25" spans="1:24" ht="16.5">
      <c r="A25" s="48"/>
      <c r="B25" s="48"/>
      <c r="C25" s="48"/>
      <c r="D25" s="48"/>
      <c r="E25" s="48"/>
      <c r="F25" s="52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T25" s="22" t="str">
        <f>IFERROR(IF(LEN($C25)*LEN($L25),VLOOKUP(TRIM(CLEAN(LOOKUP(2,1/($B$1:$B25&lt;&gt;0),$B$1:$B25))),Agent!$B$2:$C$18,2,0),""),"")</f>
        <v/>
      </c>
      <c r="U25" s="22" t="str">
        <f>IF(LEN($T25),IFERROR("P"&amp;SEARCH((AND(DAY(F25)&gt;0,DAY(F25)&lt;11)*1)+(AND(DAY(F25)&gt;10,DAY(F25)&lt;21)*2)+(AND(DAY(F25)&gt;20,DAY(F25)&lt;32)*3),"123"),IF(ROW()-ROW($U$5)&gt;1,LOOKUP(2,1/($U$5:U24&lt;&gt;""),$U$5:U24),"")),"")</f>
        <v/>
      </c>
      <c r="V25" s="22" t="str">
        <f t="shared" si="0"/>
        <v/>
      </c>
      <c r="W25" s="22" t="str">
        <f>IF(LEN($T25),"C"&amp;SUMPRODUCT(ISNUMBER(SEARCH({"coaching 1";"coaching 2";"coaching 3"},$L25))*{1;2;3}),"")</f>
        <v/>
      </c>
    </row>
    <row r="26" spans="1:24" ht="16.5">
      <c r="A26" s="48"/>
      <c r="B26" s="48"/>
      <c r="C26" s="48"/>
      <c r="D26" s="48"/>
      <c r="E26" s="48"/>
      <c r="F26" s="52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T26" s="22" t="str">
        <f>IFERROR(IF(LEN($C26)*LEN($L26),VLOOKUP(TRIM(CLEAN(LOOKUP(2,1/($B$1:$B26&lt;&gt;0),$B$1:$B26))),Agent!$B$2:$C$18,2,0),""),"")</f>
        <v/>
      </c>
      <c r="U26" s="22" t="str">
        <f>IF(LEN($T26),IFERROR("P"&amp;SEARCH((AND(DAY(F26)&gt;0,DAY(F26)&lt;11)*1)+(AND(DAY(F26)&gt;10,DAY(F26)&lt;21)*2)+(AND(DAY(F26)&gt;20,DAY(F26)&lt;32)*3),"123"),IF(ROW()-ROW($U$5)&gt;1,LOOKUP(2,1/($U$5:U25&lt;&gt;""),$U$5:U25),"")),"")</f>
        <v/>
      </c>
      <c r="V26" s="22" t="str">
        <f t="shared" si="0"/>
        <v/>
      </c>
      <c r="W26" s="22" t="str">
        <f>IF(LEN($T26),"C"&amp;SUMPRODUCT(ISNUMBER(SEARCH({"coaching 1";"coaching 2";"coaching 3"},$L26))*{1;2;3}),"")</f>
        <v/>
      </c>
    </row>
    <row r="27" spans="1:24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T27" s="22" t="str">
        <f>IFERROR(IF(LEN($C27)*LEN($L27),VLOOKUP(TRIM(CLEAN(LOOKUP(2,1/($B$1:$B27&lt;&gt;0),$B$1:$B27))),Agent!$B$2:$C$18,2,0),""),"")</f>
        <v/>
      </c>
      <c r="U27" s="22" t="str">
        <f>IF(LEN($T27),IFERROR("P"&amp;SEARCH((AND(DAY(F27)&gt;0,DAY(F27)&lt;11)*1)+(AND(DAY(F27)&gt;10,DAY(F27)&lt;21)*2)+(AND(DAY(F27)&gt;20,DAY(F27)&lt;32)*3),"123"),IF(ROW()-ROW($U$5)&gt;1,LOOKUP(2,1/($U$5:U26&lt;&gt;""),$U$5:U26),"")),"")</f>
        <v/>
      </c>
      <c r="V27" s="22" t="str">
        <f t="shared" si="0"/>
        <v/>
      </c>
      <c r="W27" s="22" t="str">
        <f>IF(LEN($T27),"C"&amp;SUMPRODUCT(ISNUMBER(SEARCH({"coaching 1";"coaching 2";"coaching 3"},$L27))*{1;2;3}),"")</f>
        <v/>
      </c>
    </row>
    <row r="28" spans="1:24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T28" s="22" t="str">
        <f>IFERROR(IF(LEN($C28)*LEN($L28),VLOOKUP(TRIM(CLEAN(LOOKUP(2,1/($B$1:$B28&lt;&gt;0),$B$1:$B28))),Agent!$B$2:$C$18,2,0),""),"")</f>
        <v/>
      </c>
      <c r="U28" s="22" t="str">
        <f>IF(LEN($T28),IFERROR("P"&amp;SEARCH((AND(DAY(F28)&gt;0,DAY(F28)&lt;11)*1)+(AND(DAY(F28)&gt;10,DAY(F28)&lt;21)*2)+(AND(DAY(F28)&gt;20,DAY(F28)&lt;32)*3),"123"),IF(ROW()-ROW($U$5)&gt;1,LOOKUP(2,1/($U$5:U27&lt;&gt;""),$U$5:U27),"")),"")</f>
        <v/>
      </c>
      <c r="V28" s="22" t="str">
        <f t="shared" si="0"/>
        <v/>
      </c>
      <c r="W28" s="22" t="str">
        <f>IF(LEN($T28),"C"&amp;SUMPRODUCT(ISNUMBER(SEARCH({"coaching 1";"coaching 2";"coaching 3"},$L28))*{1;2;3}),"")</f>
        <v/>
      </c>
    </row>
    <row r="29" spans="1:24" s="43" customFormat="1" ht="19.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T29" s="58" t="str">
        <f>IFERROR(IF(LEN($C29)*LEN($L29),VLOOKUP(TRIM(CLEAN(LOOKUP(2,1/($B$1:$B29&lt;&gt;0),$B$1:$B29))),Agent!$B$2:$C$18,2,0),""),"")</f>
        <v/>
      </c>
      <c r="U29" s="58" t="str">
        <f>IF(LEN($T29),IFERROR("P"&amp;SEARCH((AND(DAY(F29)&gt;0,DAY(F29)&lt;11)*1)+(AND(DAY(F29)&gt;10,DAY(F29)&lt;21)*2)+(AND(DAY(F29)&gt;20,DAY(F29)&lt;32)*3),"123"),IF(ROW()-ROW($U$5)&gt;1,LOOKUP(2,1/($U$5:U28&lt;&gt;""),$U$5:U28),"")),"")</f>
        <v/>
      </c>
      <c r="V29" s="58" t="str">
        <f t="shared" si="0"/>
        <v/>
      </c>
      <c r="W29" s="58" t="str">
        <f>IF(LEN($T29),"C"&amp;SUMPRODUCT(ISNUMBER(SEARCH({"coaching 1";"coaching 2";"coaching 3"},$L29))*{1;2;3}),"")</f>
        <v/>
      </c>
      <c r="X29" s="59"/>
    </row>
    <row r="30" spans="1:24" ht="19.5">
      <c r="A30" s="55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T30" s="22" t="str">
        <f>IFERROR(IF(LEN($C30)*LEN($L30),VLOOKUP(TRIM(CLEAN(LOOKUP(2,1/($B$1:$B30&lt;&gt;0),$B$1:$B30))),Agent!$B$2:$C$18,2,0),""),"")</f>
        <v/>
      </c>
      <c r="U30" s="22" t="str">
        <f>IF(LEN($T30),IFERROR("P"&amp;SEARCH((AND(DAY(F30)&gt;0,DAY(F30)&lt;11)*1)+(AND(DAY(F30)&gt;10,DAY(F30)&lt;21)*2)+(AND(DAY(F30)&gt;20,DAY(F30)&lt;32)*3),"123"),IF(ROW()-ROW($U$5)&gt;1,LOOKUP(2,1/($U$5:U29&lt;&gt;""),$U$5:U29),"")),"")</f>
        <v/>
      </c>
      <c r="V30" s="22" t="str">
        <f t="shared" si="0"/>
        <v/>
      </c>
      <c r="W30" s="22" t="str">
        <f>IF(LEN($T30),"C"&amp;SUMPRODUCT(ISNUMBER(SEARCH({"coaching 1";"coaching 2";"coaching 3"},$L30))*{1;2;3}),"")</f>
        <v/>
      </c>
    </row>
    <row r="31" spans="1:24" ht="16.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T31" s="22" t="str">
        <f>IFERROR(IF(LEN($C31)*LEN($L31),VLOOKUP(TRIM(CLEAN(LOOKUP(2,1/($B$1:$B31&lt;&gt;0),$B$1:$B31))),Agent!$B$2:$C$18,2,0),""),"")</f>
        <v/>
      </c>
      <c r="U31" s="22" t="str">
        <f>IF(LEN($T31),IFERROR("P"&amp;SEARCH((AND(DAY(F31)&gt;0,DAY(F31)&lt;11)*1)+(AND(DAY(F31)&gt;10,DAY(F31)&lt;21)*2)+(AND(DAY(F31)&gt;20,DAY(F31)&lt;32)*3),"123"),IF(ROW()-ROW($U$5)&gt;1,LOOKUP(2,1/($U$5:U30&lt;&gt;""),$U$5:U30),"")),"")</f>
        <v/>
      </c>
      <c r="V31" s="22" t="str">
        <f t="shared" si="0"/>
        <v/>
      </c>
      <c r="W31" s="22" t="str">
        <f>IF(LEN($T31),"C"&amp;SUMPRODUCT(ISNUMBER(SEARCH({"coaching 1";"coaching 2";"coaching 3"},$L31))*{1;2;3}),"")</f>
        <v/>
      </c>
    </row>
    <row r="32" spans="1:24" ht="16.5">
      <c r="A32" s="44"/>
      <c r="B32" s="44"/>
      <c r="C32" s="44"/>
      <c r="D32" s="44"/>
      <c r="E32" s="44"/>
      <c r="F32" s="45"/>
      <c r="G32" s="44"/>
      <c r="H32" s="44"/>
      <c r="I32" s="44"/>
      <c r="J32" s="44"/>
      <c r="K32" s="44"/>
      <c r="L32" s="45"/>
      <c r="M32" s="44"/>
      <c r="N32" s="44"/>
      <c r="O32" s="44"/>
      <c r="P32" s="44"/>
      <c r="Q32" s="44"/>
      <c r="R32" s="44"/>
      <c r="T32" s="22" t="str">
        <f>IFERROR(IF(LEN($C32)*LEN($L32),VLOOKUP(TRIM(CLEAN(LOOKUP(2,1/($B$1:$B32&lt;&gt;0),$B$1:$B32))),Agent!$B$2:$C$18,2,0),""),"")</f>
        <v/>
      </c>
      <c r="U32" s="22" t="str">
        <f>IF(LEN($T32),IFERROR("P"&amp;SEARCH((AND(DAY(F32)&gt;0,DAY(F32)&lt;11)*1)+(AND(DAY(F32)&gt;10,DAY(F32)&lt;21)*2)+(AND(DAY(F32)&gt;20,DAY(F32)&lt;32)*3),"123"),IF(ROW()-ROW($U$5)&gt;1,LOOKUP(2,1/($U$5:U31&lt;&gt;""),$U$5:U31),"")),"")</f>
        <v/>
      </c>
      <c r="V32" s="22" t="str">
        <f t="shared" si="0"/>
        <v/>
      </c>
      <c r="W32" s="22" t="str">
        <f>IF(LEN($T32),"C"&amp;SUMPRODUCT(ISNUMBER(SEARCH({"coaching 1";"coaching 2";"coaching 3"},$L32))*{1;2;3}),"")</f>
        <v/>
      </c>
    </row>
    <row r="33" spans="1:23" customFormat="1" ht="16.5">
      <c r="A33" s="44"/>
      <c r="B33" s="44"/>
      <c r="C33" s="46"/>
      <c r="D33" s="47"/>
      <c r="E33" s="44"/>
      <c r="F33" s="45"/>
      <c r="G33" s="44"/>
      <c r="H33" s="44"/>
      <c r="I33" s="44"/>
      <c r="J33" s="44"/>
      <c r="K33" s="44"/>
      <c r="L33" s="45"/>
      <c r="M33" s="44"/>
      <c r="N33" s="44"/>
      <c r="O33" s="47"/>
      <c r="P33" s="47"/>
      <c r="Q33" s="47"/>
      <c r="R33" s="44"/>
      <c r="T33" s="22" t="str">
        <f>IFERROR(IF(LEN($C33)*LEN($L33),VLOOKUP(TRIM(CLEAN(LOOKUP(2,1/($B$1:$B33&lt;&gt;0),$B$1:$B33))),Agent!$B$2:$C$18,2,0),""),"")</f>
        <v/>
      </c>
      <c r="U33" s="22" t="str">
        <f>IF(LEN($T33),IFERROR("P"&amp;SEARCH((AND(DAY(F33)&gt;0,DAY(F33)&lt;11)*1)+(AND(DAY(F33)&gt;10,DAY(F33)&lt;21)*2)+(AND(DAY(F33)&gt;20,DAY(F33)&lt;32)*3),"123"),IF(ROW()-ROW($U$5)&gt;1,LOOKUP(2,1/($U$5:U32&lt;&gt;""),$U$5:U32),"")),"")</f>
        <v/>
      </c>
      <c r="V33" s="22" t="str">
        <f t="shared" si="0"/>
        <v/>
      </c>
      <c r="W33" s="22" t="str">
        <f>IF(LEN($T33),"C"&amp;SUMPRODUCT(ISNUMBER(SEARCH({"coaching 1";"coaching 2";"coaching 3"},$L33))*{1;2;3}),"")</f>
        <v/>
      </c>
    </row>
    <row r="34" spans="1:23" customFormat="1" ht="16.5">
      <c r="A34" s="48"/>
      <c r="B34" s="48"/>
      <c r="C34" s="48"/>
      <c r="D34" s="48"/>
      <c r="E34" s="48"/>
      <c r="F34" s="56"/>
      <c r="G34" s="50"/>
      <c r="H34" s="48"/>
      <c r="I34" s="48"/>
      <c r="J34" s="51"/>
      <c r="K34" s="51"/>
      <c r="L34" s="48"/>
      <c r="M34" s="48"/>
      <c r="N34" s="51"/>
      <c r="O34" s="48"/>
      <c r="P34" s="48"/>
      <c r="Q34" s="48"/>
      <c r="R34" s="48"/>
      <c r="T34" s="22" t="str">
        <f>IFERROR(IF(LEN($C34)*LEN($L34),VLOOKUP(TRIM(CLEAN(LOOKUP(2,1/($B$1:$B34&lt;&gt;0),$B$1:$B34))),Agent!$B$2:$C$18,2,0),""),"")</f>
        <v/>
      </c>
      <c r="U34" s="22" t="str">
        <f>IF(LEN($T34),IFERROR("P"&amp;SEARCH((AND(DAY(F34)&gt;0,DAY(F34)&lt;11)*1)+(AND(DAY(F34)&gt;10,DAY(F34)&lt;21)*2)+(AND(DAY(F34)&gt;20,DAY(F34)&lt;32)*3),"123"),IF(ROW()-ROW($U$5)&gt;1,LOOKUP(2,1/($U$5:U33&lt;&gt;""),$U$5:U33),"")),"")</f>
        <v/>
      </c>
      <c r="V34" s="22" t="str">
        <f t="shared" si="0"/>
        <v/>
      </c>
      <c r="W34" s="22" t="str">
        <f>IF(LEN($T34),"C"&amp;SUMPRODUCT(ISNUMBER(SEARCH({"coaching 1";"coaching 2";"coaching 3"},$L34))*{1;2;3}),"")</f>
        <v/>
      </c>
    </row>
    <row r="35" spans="1:23" customFormat="1" ht="16.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T35" s="22" t="str">
        <f>IFERROR(IF(LEN($C35)*LEN($L35),VLOOKUP(TRIM(CLEAN(LOOKUP(2,1/($B$1:$B35&lt;&gt;0),$B$1:$B35))),Agent!$B$2:$C$18,2,0),""),"")</f>
        <v/>
      </c>
      <c r="U35" s="22" t="str">
        <f>IF(LEN($T35),IFERROR("P"&amp;SEARCH((AND(DAY(F35)&gt;0,DAY(F35)&lt;11)*1)+(AND(DAY(F35)&gt;10,DAY(F35)&lt;21)*2)+(AND(DAY(F35)&gt;20,DAY(F35)&lt;32)*3),"123"),IF(ROW()-ROW($U$5)&gt;1,LOOKUP(2,1/($U$5:U34&lt;&gt;""),$U$5:U34),"")),"")</f>
        <v/>
      </c>
      <c r="V35" s="22" t="str">
        <f t="shared" si="0"/>
        <v/>
      </c>
      <c r="W35" s="22" t="str">
        <f>IF(LEN($T35),"C"&amp;SUMPRODUCT(ISNUMBER(SEARCH({"coaching 1";"coaching 2";"coaching 3"},$L35))*{1;2;3}),"")</f>
        <v/>
      </c>
    </row>
    <row r="36" spans="1:23" customFormat="1" ht="16.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T36" s="22" t="str">
        <f>IFERROR(IF(LEN($C36)*LEN($L36),VLOOKUP(TRIM(CLEAN(LOOKUP(2,1/($B$1:$B36&lt;&gt;0),$B$1:$B36))),Agent!$B$2:$C$18,2,0),""),"")</f>
        <v/>
      </c>
      <c r="U36" s="22" t="str">
        <f>IF(LEN($T36),IFERROR("P"&amp;SEARCH((AND(DAY(F36)&gt;0,DAY(F36)&lt;11)*1)+(AND(DAY(F36)&gt;10,DAY(F36)&lt;21)*2)+(AND(DAY(F36)&gt;20,DAY(F36)&lt;32)*3),"123"),IF(ROW()-ROW($U$5)&gt;1,LOOKUP(2,1/($U$5:U35&lt;&gt;""),$U$5:U35),"")),"")</f>
        <v/>
      </c>
      <c r="V36" s="22" t="str">
        <f t="shared" si="0"/>
        <v/>
      </c>
      <c r="W36" s="22" t="str">
        <f>IF(LEN($T36),"C"&amp;SUMPRODUCT(ISNUMBER(SEARCH({"coaching 1";"coaching 2";"coaching 3"},$L36))*{1;2;3}),"")</f>
        <v/>
      </c>
    </row>
    <row r="37" spans="1:23" customFormat="1" ht="16.5">
      <c r="A37" s="48"/>
      <c r="B37" s="48"/>
      <c r="C37" s="48"/>
      <c r="D37" s="48"/>
      <c r="E37" s="48"/>
      <c r="F37" s="56"/>
      <c r="G37" s="50"/>
      <c r="H37" s="48"/>
      <c r="I37" s="48"/>
      <c r="J37" s="51"/>
      <c r="K37" s="51"/>
      <c r="L37" s="48"/>
      <c r="M37" s="48"/>
      <c r="N37" s="51"/>
      <c r="O37" s="48"/>
      <c r="P37" s="48"/>
      <c r="Q37" s="48"/>
      <c r="R37" s="48"/>
      <c r="T37" s="22" t="str">
        <f>IFERROR(IF(LEN($C37)*LEN($L37),VLOOKUP(TRIM(CLEAN(LOOKUP(2,1/($B$1:$B37&lt;&gt;0),$B$1:$B37))),Agent!$B$2:$C$18,2,0),""),"")</f>
        <v/>
      </c>
      <c r="U37" s="22" t="str">
        <f>IF(LEN($T37),IFERROR("P"&amp;SEARCH((AND(DAY(F37)&gt;0,DAY(F37)&lt;11)*1)+(AND(DAY(F37)&gt;10,DAY(F37)&lt;21)*2)+(AND(DAY(F37)&gt;20,DAY(F37)&lt;32)*3),"123"),IF(ROW()-ROW($U$5)&gt;1,LOOKUP(2,1/($U$5:U36&lt;&gt;""),$U$5:U36),"")),"")</f>
        <v/>
      </c>
      <c r="V37" s="22" t="str">
        <f t="shared" si="0"/>
        <v/>
      </c>
      <c r="W37" s="22" t="str">
        <f>IF(LEN($T37),"C"&amp;SUMPRODUCT(ISNUMBER(SEARCH({"coaching 1";"coaching 2";"coaching 3"},$L37))*{1;2;3}),"")</f>
        <v/>
      </c>
    </row>
    <row r="38" spans="1:23" customFormat="1" ht="16.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T38" s="22" t="str">
        <f>IFERROR(IF(LEN($C38)*LEN($L38),VLOOKUP(TRIM(CLEAN(LOOKUP(2,1/($B$1:$B38&lt;&gt;0),$B$1:$B38))),Agent!$B$2:$C$18,2,0),""),"")</f>
        <v/>
      </c>
      <c r="U38" s="22" t="str">
        <f>IF(LEN($T38),IFERROR("P"&amp;SEARCH((AND(DAY(F38)&gt;0,DAY(F38)&lt;11)*1)+(AND(DAY(F38)&gt;10,DAY(F38)&lt;21)*2)+(AND(DAY(F38)&gt;20,DAY(F38)&lt;32)*3),"123"),IF(ROW()-ROW($U$5)&gt;1,LOOKUP(2,1/($U$5:U37&lt;&gt;""),$U$5:U37),"")),"")</f>
        <v/>
      </c>
      <c r="V38" s="22" t="str">
        <f t="shared" si="0"/>
        <v/>
      </c>
      <c r="W38" s="22" t="str">
        <f>IF(LEN($T38),"C"&amp;SUMPRODUCT(ISNUMBER(SEARCH({"coaching 1";"coaching 2";"coaching 3"},$L38))*{1;2;3}),"")</f>
        <v/>
      </c>
    </row>
    <row r="39" spans="1:23" customFormat="1" ht="16.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T39" s="22" t="str">
        <f>IFERROR(IF(LEN($C39)*LEN($L39),VLOOKUP(TRIM(CLEAN(LOOKUP(2,1/($B$1:$B39&lt;&gt;0),$B$1:$B39))),Agent!$B$2:$C$18,2,0),""),"")</f>
        <v/>
      </c>
      <c r="U39" s="22" t="str">
        <f>IF(LEN($T39),IFERROR("P"&amp;SEARCH((AND(DAY(F39)&gt;0,DAY(F39)&lt;11)*1)+(AND(DAY(F39)&gt;10,DAY(F39)&lt;21)*2)+(AND(DAY(F39)&gt;20,DAY(F39)&lt;32)*3),"123"),IF(ROW()-ROW($U$5)&gt;1,LOOKUP(2,1/($U$5:U38&lt;&gt;""),$U$5:U38),"")),"")</f>
        <v/>
      </c>
      <c r="V39" s="22" t="str">
        <f t="shared" si="0"/>
        <v/>
      </c>
      <c r="W39" s="22" t="str">
        <f>IF(LEN($T39),"C"&amp;SUMPRODUCT(ISNUMBER(SEARCH({"coaching 1";"coaching 2";"coaching 3"},$L39))*{1;2;3}),"")</f>
        <v/>
      </c>
    </row>
    <row r="40" spans="1:23" customFormat="1" ht="16.5">
      <c r="A40" s="48"/>
      <c r="B40" s="48"/>
      <c r="C40" s="48"/>
      <c r="D40" s="48"/>
      <c r="E40" s="48"/>
      <c r="F40" s="56"/>
      <c r="G40" s="50"/>
      <c r="H40" s="48"/>
      <c r="I40" s="48"/>
      <c r="J40" s="51"/>
      <c r="K40" s="51"/>
      <c r="L40" s="48"/>
      <c r="M40" s="48"/>
      <c r="N40" s="51"/>
      <c r="O40" s="48"/>
      <c r="P40" s="48"/>
      <c r="Q40" s="48"/>
      <c r="R40" s="48"/>
      <c r="T40" s="22" t="str">
        <f>IFERROR(IF(LEN($C40)*LEN($L40),VLOOKUP(TRIM(CLEAN(LOOKUP(2,1/($B$1:$B40&lt;&gt;0),$B$1:$B40))),Agent!$B$2:$C$18,2,0),""),"")</f>
        <v/>
      </c>
      <c r="U40" s="22" t="str">
        <f>IF(LEN($T40),IFERROR("P"&amp;SEARCH((AND(DAY(F40)&gt;0,DAY(F40)&lt;11)*1)+(AND(DAY(F40)&gt;10,DAY(F40)&lt;21)*2)+(AND(DAY(F40)&gt;20,DAY(F40)&lt;32)*3),"123"),IF(ROW()-ROW($U$5)&gt;1,LOOKUP(2,1/($U$5:U39&lt;&gt;""),$U$5:U39),"")),"")</f>
        <v/>
      </c>
      <c r="V40" s="22" t="str">
        <f t="shared" si="0"/>
        <v/>
      </c>
      <c r="W40" s="22" t="str">
        <f>IF(LEN($T40),"C"&amp;SUMPRODUCT(ISNUMBER(SEARCH({"coaching 1";"coaching 2";"coaching 3"},$L40))*{1;2;3}),"")</f>
        <v/>
      </c>
    </row>
    <row r="41" spans="1:23" customFormat="1" ht="16.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T41" s="22" t="str">
        <f>IFERROR(IF(LEN($C41)*LEN($L41),VLOOKUP(TRIM(CLEAN(LOOKUP(2,1/($B$1:$B41&lt;&gt;0),$B$1:$B41))),Agent!$B$2:$C$18,2,0),""),"")</f>
        <v/>
      </c>
      <c r="U41" s="22" t="str">
        <f>IF(LEN($T41),IFERROR("P"&amp;SEARCH((AND(DAY(F41)&gt;0,DAY(F41)&lt;11)*1)+(AND(DAY(F41)&gt;10,DAY(F41)&lt;21)*2)+(AND(DAY(F41)&gt;20,DAY(F41)&lt;32)*3),"123"),IF(ROW()-ROW($U$5)&gt;1,LOOKUP(2,1/($U$5:U40&lt;&gt;""),$U$5:U40),"")),"")</f>
        <v/>
      </c>
      <c r="V41" s="22" t="str">
        <f t="shared" si="0"/>
        <v/>
      </c>
      <c r="W41" s="22" t="str">
        <f>IF(LEN($T41),"C"&amp;SUMPRODUCT(ISNUMBER(SEARCH({"coaching 1";"coaching 2";"coaching 3"},$L41))*{1;2;3}),"")</f>
        <v/>
      </c>
    </row>
    <row r="42" spans="1:23" customFormat="1" ht="16.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T42" s="22" t="str">
        <f>IFERROR(IF(LEN($C42)*LEN($L42),VLOOKUP(TRIM(CLEAN(LOOKUP(2,1/($B$1:$B42&lt;&gt;0),$B$1:$B42))),Agent!$B$2:$C$18,2,0),""),"")</f>
        <v/>
      </c>
      <c r="U42" s="22" t="str">
        <f>IF(LEN($T42),IFERROR("P"&amp;SEARCH((AND(DAY(F42)&gt;0,DAY(F42)&lt;11)*1)+(AND(DAY(F42)&gt;10,DAY(F42)&lt;21)*2)+(AND(DAY(F42)&gt;20,DAY(F42)&lt;32)*3),"123"),IF(ROW()-ROW($U$5)&gt;1,LOOKUP(2,1/($U$5:U41&lt;&gt;""),$U$5:U41),"")),"")</f>
        <v/>
      </c>
      <c r="V42" s="22" t="str">
        <f t="shared" si="0"/>
        <v/>
      </c>
      <c r="W42" s="22" t="str">
        <f>IF(LEN($T42),"C"&amp;SUMPRODUCT(ISNUMBER(SEARCH({"coaching 1";"coaching 2";"coaching 3"},$L42))*{1;2;3}),"")</f>
        <v/>
      </c>
    </row>
    <row r="43" spans="1:23" customFormat="1" ht="16.5">
      <c r="A43" s="48"/>
      <c r="B43" s="48"/>
      <c r="C43" s="48"/>
      <c r="D43" s="48"/>
      <c r="E43" s="48"/>
      <c r="F43" s="56"/>
      <c r="G43" s="50"/>
      <c r="H43" s="48"/>
      <c r="I43" s="48"/>
      <c r="J43" s="51"/>
      <c r="K43" s="51"/>
      <c r="L43" s="48"/>
      <c r="M43" s="48"/>
      <c r="N43" s="51"/>
      <c r="O43" s="48"/>
      <c r="P43" s="48"/>
      <c r="Q43" s="48"/>
      <c r="R43" s="48"/>
      <c r="T43" s="22" t="str">
        <f>IFERROR(IF(LEN($C43)*LEN($L43),VLOOKUP(TRIM(CLEAN(LOOKUP(2,1/($B$1:$B43&lt;&gt;0),$B$1:$B43))),Agent!$B$2:$C$18,2,0),""),"")</f>
        <v/>
      </c>
      <c r="U43" s="22" t="str">
        <f>IF(LEN($T43),IFERROR("P"&amp;SEARCH((AND(DAY(F43)&gt;0,DAY(F43)&lt;11)*1)+(AND(DAY(F43)&gt;10,DAY(F43)&lt;21)*2)+(AND(DAY(F43)&gt;20,DAY(F43)&lt;32)*3),"123"),IF(ROW()-ROW($U$5)&gt;1,LOOKUP(2,1/($U$5:U42&lt;&gt;""),$U$5:U42),"")),"")</f>
        <v/>
      </c>
      <c r="V43" s="22" t="str">
        <f t="shared" si="0"/>
        <v/>
      </c>
      <c r="W43" s="22" t="str">
        <f>IF(LEN($T43),"C"&amp;SUMPRODUCT(ISNUMBER(SEARCH({"coaching 1";"coaching 2";"coaching 3"},$L43))*{1;2;3}),"")</f>
        <v/>
      </c>
    </row>
    <row r="44" spans="1:23" customFormat="1" ht="16.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T44" s="22" t="str">
        <f>IFERROR(IF(LEN($C44)*LEN($L44),VLOOKUP(TRIM(CLEAN(LOOKUP(2,1/($B$1:$B44&lt;&gt;0),$B$1:$B44))),Agent!$B$2:$C$18,2,0),""),"")</f>
        <v/>
      </c>
      <c r="U44" s="22" t="str">
        <f>IF(LEN($T44),IFERROR("P"&amp;SEARCH((AND(DAY(F44)&gt;0,DAY(F44)&lt;11)*1)+(AND(DAY(F44)&gt;10,DAY(F44)&lt;21)*2)+(AND(DAY(F44)&gt;20,DAY(F44)&lt;32)*3),"123"),IF(ROW()-ROW($U$5)&gt;1,LOOKUP(2,1/($U$5:U43&lt;&gt;""),$U$5:U43),"")),"")</f>
        <v/>
      </c>
      <c r="V44" s="22" t="str">
        <f t="shared" si="0"/>
        <v/>
      </c>
      <c r="W44" s="22" t="str">
        <f>IF(LEN($T44),"C"&amp;SUMPRODUCT(ISNUMBER(SEARCH({"coaching 1";"coaching 2";"coaching 3"},$L44))*{1;2;3}),"")</f>
        <v/>
      </c>
    </row>
    <row r="45" spans="1:23" customFormat="1" ht="16.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T45" s="22" t="str">
        <f>IFERROR(IF(LEN($C45)*LEN($L45),VLOOKUP(TRIM(CLEAN(LOOKUP(2,1/($B$1:$B45&lt;&gt;0),$B$1:$B45))),Agent!$B$2:$C$18,2,0),""),"")</f>
        <v/>
      </c>
      <c r="U45" s="22" t="str">
        <f>IF(LEN($T45),IFERROR("P"&amp;SEARCH((AND(DAY(F45)&gt;0,DAY(F45)&lt;11)*1)+(AND(DAY(F45)&gt;10,DAY(F45)&lt;21)*2)+(AND(DAY(F45)&gt;20,DAY(F45)&lt;32)*3),"123"),IF(ROW()-ROW($U$5)&gt;1,LOOKUP(2,1/($U$5:U44&lt;&gt;""),$U$5:U44),"")),"")</f>
        <v/>
      </c>
      <c r="V45" s="22" t="str">
        <f t="shared" si="0"/>
        <v/>
      </c>
      <c r="W45" s="22" t="str">
        <f>IF(LEN($T45),"C"&amp;SUMPRODUCT(ISNUMBER(SEARCH({"coaching 1";"coaching 2";"coaching 3"},$L45))*{1;2;3}),"")</f>
        <v/>
      </c>
    </row>
    <row r="46" spans="1:23" customFormat="1" ht="16.5">
      <c r="A46" s="48"/>
      <c r="B46" s="48"/>
      <c r="C46" s="48"/>
      <c r="D46" s="48"/>
      <c r="E46" s="48"/>
      <c r="F46" s="56"/>
      <c r="G46" s="50"/>
      <c r="H46" s="48"/>
      <c r="I46" s="48"/>
      <c r="J46" s="51"/>
      <c r="K46" s="51"/>
      <c r="L46" s="48"/>
      <c r="M46" s="48"/>
      <c r="N46" s="51"/>
      <c r="O46" s="48"/>
      <c r="P46" s="48"/>
      <c r="Q46" s="48"/>
      <c r="R46" s="48"/>
      <c r="T46" s="22" t="str">
        <f>IFERROR(IF(LEN($C46)*LEN($L46),VLOOKUP(TRIM(CLEAN(LOOKUP(2,1/($B$1:$B46&lt;&gt;0),$B$1:$B46))),Agent!$B$2:$C$18,2,0),""),"")</f>
        <v/>
      </c>
      <c r="U46" s="22" t="str">
        <f>IF(LEN($T46),IFERROR("P"&amp;SEARCH((AND(DAY(F46)&gt;0,DAY(F46)&lt;11)*1)+(AND(DAY(F46)&gt;10,DAY(F46)&lt;21)*2)+(AND(DAY(F46)&gt;20,DAY(F46)&lt;32)*3),"123"),IF(ROW()-ROW($U$5)&gt;1,LOOKUP(2,1/($U$5:U45&lt;&gt;""),$U$5:U45),"")),"")</f>
        <v/>
      </c>
      <c r="V46" s="22" t="str">
        <f t="shared" si="0"/>
        <v/>
      </c>
      <c r="W46" s="22" t="str">
        <f>IF(LEN($T46),"C"&amp;SUMPRODUCT(ISNUMBER(SEARCH({"coaching 1";"coaching 2";"coaching 3"},$L46))*{1;2;3}),"")</f>
        <v/>
      </c>
    </row>
    <row r="47" spans="1:23" customFormat="1" ht="16.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T47" s="22" t="str">
        <f>IFERROR(IF(LEN($C47)*LEN($L47),VLOOKUP(TRIM(CLEAN(LOOKUP(2,1/($B$1:$B47&lt;&gt;0),$B$1:$B47))),Agent!$B$2:$C$18,2,0),""),"")</f>
        <v/>
      </c>
      <c r="U47" s="22" t="str">
        <f>IF(LEN($T47),IFERROR("P"&amp;SEARCH((AND(DAY(F47)&gt;0,DAY(F47)&lt;11)*1)+(AND(DAY(F47)&gt;10,DAY(F47)&lt;21)*2)+(AND(DAY(F47)&gt;20,DAY(F47)&lt;32)*3),"123"),IF(ROW()-ROW($U$5)&gt;1,LOOKUP(2,1/($U$5:U46&lt;&gt;""),$U$5:U46),"")),"")</f>
        <v/>
      </c>
      <c r="V47" s="22" t="str">
        <f t="shared" si="0"/>
        <v/>
      </c>
      <c r="W47" s="22" t="str">
        <f>IF(LEN($T47),"C"&amp;SUMPRODUCT(ISNUMBER(SEARCH({"coaching 1";"coaching 2";"coaching 3"},$L47))*{1;2;3}),"")</f>
        <v/>
      </c>
    </row>
    <row r="48" spans="1:23" customFormat="1" ht="16.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T48" s="22" t="str">
        <f>IFERROR(IF(LEN($C48)*LEN($L48),VLOOKUP(TRIM(CLEAN(LOOKUP(2,1/($B$1:$B48&lt;&gt;0),$B$1:$B48))),Agent!$B$2:$C$18,2,0),""),"")</f>
        <v/>
      </c>
      <c r="U48" s="22" t="str">
        <f>IF(LEN($T48),IFERROR("P"&amp;SEARCH((AND(DAY(F48)&gt;0,DAY(F48)&lt;11)*1)+(AND(DAY(F48)&gt;10,DAY(F48)&lt;21)*2)+(AND(DAY(F48)&gt;20,DAY(F48)&lt;32)*3),"123"),IF(ROW()-ROW($U$5)&gt;1,LOOKUP(2,1/($U$5:U47&lt;&gt;""),$U$5:U47),"")),"")</f>
        <v/>
      </c>
      <c r="V48" s="22" t="str">
        <f t="shared" si="0"/>
        <v/>
      </c>
      <c r="W48" s="22" t="str">
        <f>IF(LEN($T48),"C"&amp;SUMPRODUCT(ISNUMBER(SEARCH({"coaching 1";"coaching 2";"coaching 3"},$L48))*{1;2;3}),"")</f>
        <v/>
      </c>
    </row>
    <row r="49" spans="1:23" customFormat="1" ht="16.5">
      <c r="A49" s="48"/>
      <c r="B49" s="48"/>
      <c r="C49" s="48"/>
      <c r="D49" s="48"/>
      <c r="E49" s="48"/>
      <c r="F49" s="56"/>
      <c r="G49" s="50"/>
      <c r="H49" s="48"/>
      <c r="I49" s="48"/>
      <c r="J49" s="51"/>
      <c r="K49" s="51"/>
      <c r="L49" s="48"/>
      <c r="M49" s="48"/>
      <c r="N49" s="51"/>
      <c r="O49" s="48"/>
      <c r="P49" s="48"/>
      <c r="Q49" s="48"/>
      <c r="R49" s="48"/>
      <c r="T49" s="22" t="str">
        <f>IFERROR(IF(LEN($C49)*LEN($L49),VLOOKUP(TRIM(CLEAN(LOOKUP(2,1/($B$1:$B49&lt;&gt;0),$B$1:$B49))),Agent!$B$2:$C$18,2,0),""),"")</f>
        <v/>
      </c>
      <c r="U49" s="22" t="str">
        <f>IF(LEN($T49),IFERROR("P"&amp;SEARCH((AND(DAY(F49)&gt;0,DAY(F49)&lt;11)*1)+(AND(DAY(F49)&gt;10,DAY(F49)&lt;21)*2)+(AND(DAY(F49)&gt;20,DAY(F49)&lt;32)*3),"123"),IF(ROW()-ROW($U$5)&gt;1,LOOKUP(2,1/($U$5:U48&lt;&gt;""),$U$5:U48),"")),"")</f>
        <v/>
      </c>
      <c r="V49" s="22" t="str">
        <f t="shared" si="0"/>
        <v/>
      </c>
      <c r="W49" s="22" t="str">
        <f>IF(LEN($T49),"C"&amp;SUMPRODUCT(ISNUMBER(SEARCH({"coaching 1";"coaching 2";"coaching 3"},$L49))*{1;2;3}),"")</f>
        <v/>
      </c>
    </row>
    <row r="50" spans="1:23" customFormat="1" ht="16.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T50" s="22" t="str">
        <f>IFERROR(IF(LEN($C50)*LEN($L50),VLOOKUP(TRIM(CLEAN(LOOKUP(2,1/($B$1:$B50&lt;&gt;0),$B$1:$B50))),Agent!$B$2:$C$18,2,0),""),"")</f>
        <v/>
      </c>
      <c r="U50" s="22" t="str">
        <f>IF(LEN($T50),IFERROR("P"&amp;SEARCH((AND(DAY(F50)&gt;0,DAY(F50)&lt;11)*1)+(AND(DAY(F50)&gt;10,DAY(F50)&lt;21)*2)+(AND(DAY(F50)&gt;20,DAY(F50)&lt;32)*3),"123"),IF(ROW()-ROW($U$5)&gt;1,LOOKUP(2,1/($U$5:U49&lt;&gt;""),$U$5:U49),"")),"")</f>
        <v/>
      </c>
      <c r="V50" s="22" t="str">
        <f t="shared" si="0"/>
        <v/>
      </c>
      <c r="W50" s="22" t="str">
        <f>IF(LEN($T50),"C"&amp;SUMPRODUCT(ISNUMBER(SEARCH({"coaching 1";"coaching 2";"coaching 3"},$L50))*{1;2;3}),"")</f>
        <v/>
      </c>
    </row>
    <row r="51" spans="1:23" customFormat="1" ht="16.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T51" s="22" t="str">
        <f>IFERROR(IF(LEN($C51)*LEN($L51),VLOOKUP(TRIM(CLEAN(LOOKUP(2,1/($B$1:$B51&lt;&gt;0),$B$1:$B51))),Agent!$B$2:$C$18,2,0),""),"")</f>
        <v/>
      </c>
      <c r="U51" s="22" t="str">
        <f>IF(LEN($T51),IFERROR("P"&amp;SEARCH((AND(DAY(F51)&gt;0,DAY(F51)&lt;11)*1)+(AND(DAY(F51)&gt;10,DAY(F51)&lt;21)*2)+(AND(DAY(F51)&gt;20,DAY(F51)&lt;32)*3),"123"),IF(ROW()-ROW($U$5)&gt;1,LOOKUP(2,1/($U$5:U50&lt;&gt;""),$U$5:U50),"")),"")</f>
        <v/>
      </c>
      <c r="V51" s="22" t="str">
        <f t="shared" si="0"/>
        <v/>
      </c>
      <c r="W51" s="22" t="str">
        <f>IF(LEN($T51),"C"&amp;SUMPRODUCT(ISNUMBER(SEARCH({"coaching 1";"coaching 2";"coaching 3"},$L51))*{1;2;3}),"")</f>
        <v/>
      </c>
    </row>
    <row r="52" spans="1:23" customFormat="1" ht="16.5">
      <c r="A52" s="48"/>
      <c r="B52" s="48"/>
      <c r="C52" s="48"/>
      <c r="D52" s="48"/>
      <c r="E52" s="48"/>
      <c r="F52" s="56"/>
      <c r="G52" s="50"/>
      <c r="H52" s="48"/>
      <c r="I52" s="48"/>
      <c r="J52" s="51"/>
      <c r="K52" s="51"/>
      <c r="L52" s="48"/>
      <c r="M52" s="48"/>
      <c r="N52" s="51"/>
      <c r="O52" s="48"/>
      <c r="P52" s="48"/>
      <c r="Q52" s="48"/>
      <c r="R52" s="48"/>
      <c r="T52" s="22" t="str">
        <f>IFERROR(IF(LEN($C52)*LEN($L52),VLOOKUP(TRIM(CLEAN(LOOKUP(2,1/($B$1:$B52&lt;&gt;0),$B$1:$B52))),Agent!$B$2:$C$18,2,0),""),"")</f>
        <v/>
      </c>
      <c r="U52" s="22" t="str">
        <f>IF(LEN($T52),IFERROR("P"&amp;SEARCH((AND(DAY(F52)&gt;0,DAY(F52)&lt;11)*1)+(AND(DAY(F52)&gt;10,DAY(F52)&lt;21)*2)+(AND(DAY(F52)&gt;20,DAY(F52)&lt;32)*3),"123"),IF(ROW()-ROW($U$5)&gt;1,LOOKUP(2,1/($U$5:U51&lt;&gt;""),$U$5:U51),"")),"")</f>
        <v/>
      </c>
      <c r="V52" s="22" t="str">
        <f t="shared" si="0"/>
        <v/>
      </c>
      <c r="W52" s="22" t="str">
        <f>IF(LEN($T52),"C"&amp;SUMPRODUCT(ISNUMBER(SEARCH({"coaching 1";"coaching 2";"coaching 3"},$L52))*{1;2;3}),"")</f>
        <v/>
      </c>
    </row>
    <row r="53" spans="1:23" customFormat="1" ht="16.5">
      <c r="A53" s="48"/>
      <c r="B53" s="48"/>
      <c r="C53" s="57"/>
      <c r="D53" s="57"/>
      <c r="E53" s="48"/>
      <c r="F53" s="48"/>
      <c r="G53" s="48"/>
      <c r="H53" s="48"/>
      <c r="I53" s="48"/>
      <c r="J53" s="48"/>
      <c r="K53" s="48"/>
      <c r="L53" s="57"/>
      <c r="M53" s="57"/>
      <c r="N53" s="48"/>
      <c r="O53" s="48"/>
      <c r="P53" s="48"/>
      <c r="Q53" s="48"/>
      <c r="R53" s="48"/>
      <c r="T53" s="22" t="str">
        <f>IFERROR(IF(LEN($C53)*LEN($L53),VLOOKUP(TRIM(CLEAN(LOOKUP(2,1/($B$1:$B53&lt;&gt;0),$B$1:$B53))),Agent!$B$2:$C$18,2,0),""),"")</f>
        <v/>
      </c>
      <c r="U53" s="22" t="str">
        <f>IF(LEN($T53),IFERROR("P"&amp;SEARCH((AND(DAY(F53)&gt;0,DAY(F53)&lt;11)*1)+(AND(DAY(F53)&gt;10,DAY(F53)&lt;21)*2)+(AND(DAY(F53)&gt;20,DAY(F53)&lt;32)*3),"123"),IF(ROW()-ROW($U$5)&gt;1,LOOKUP(2,1/($U$5:U52&lt;&gt;""),$U$5:U52),"")),"")</f>
        <v/>
      </c>
      <c r="V53" s="22" t="str">
        <f t="shared" si="0"/>
        <v/>
      </c>
      <c r="W53" s="22" t="str">
        <f>IF(LEN($T53),"C"&amp;SUMPRODUCT(ISNUMBER(SEARCH({"coaching 1";"coaching 2";"coaching 3"},$L53))*{1;2;3}),"")</f>
        <v/>
      </c>
    </row>
    <row r="54" spans="1:23" customFormat="1" ht="16.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T54" s="22" t="str">
        <f>IFERROR(IF(LEN($C54)*LEN($L54),VLOOKUP(TRIM(CLEAN(LOOKUP(2,1/($B$1:$B54&lt;&gt;0),$B$1:$B54))),Agent!$B$2:$C$18,2,0),""),"")</f>
        <v/>
      </c>
      <c r="U54" s="22" t="str">
        <f>IF(LEN($T54),IFERROR("P"&amp;SEARCH((AND(DAY(F54)&gt;0,DAY(F54)&lt;11)*1)+(AND(DAY(F54)&gt;10,DAY(F54)&lt;21)*2)+(AND(DAY(F54)&gt;20,DAY(F54)&lt;32)*3),"123"),IF(ROW()-ROW($U$5)&gt;1,LOOKUP(2,1/($U$5:U53&lt;&gt;""),$U$5:U53),"")),"")</f>
        <v/>
      </c>
      <c r="V54" s="22" t="str">
        <f t="shared" si="0"/>
        <v/>
      </c>
      <c r="W54" s="22" t="str">
        <f>IF(LEN($T54),"C"&amp;SUMPRODUCT(ISNUMBER(SEARCH({"coaching 1";"coaching 2";"coaching 3"},$L54))*{1;2;3}),"")</f>
        <v/>
      </c>
    </row>
    <row r="55" spans="1:23" customFormat="1" ht="16.5">
      <c r="A55" s="48"/>
      <c r="B55" s="48"/>
      <c r="C55" s="57"/>
      <c r="D55" s="57"/>
      <c r="E55" s="48"/>
      <c r="F55" s="48"/>
      <c r="G55" s="48"/>
      <c r="H55" s="48"/>
      <c r="I55" s="48"/>
      <c r="J55" s="48"/>
      <c r="K55" s="48"/>
      <c r="L55" s="57"/>
      <c r="M55" s="57"/>
      <c r="N55" s="48"/>
      <c r="O55" s="48"/>
      <c r="P55" s="48"/>
      <c r="Q55" s="48"/>
      <c r="R55" s="48"/>
      <c r="T55" s="22" t="str">
        <f>IFERROR(IF(LEN($C55)*LEN($L55),VLOOKUP(TRIM(CLEAN(LOOKUP(2,1/($B$1:$B55&lt;&gt;0),$B$1:$B55))),Agent!$B$2:$C$18,2,0),""),"")</f>
        <v/>
      </c>
      <c r="U55" s="22" t="str">
        <f>IF(LEN($T55),IFERROR("P"&amp;SEARCH((AND(DAY(F55)&gt;0,DAY(F55)&lt;11)*1)+(AND(DAY(F55)&gt;10,DAY(F55)&lt;21)*2)+(AND(DAY(F55)&gt;20,DAY(F55)&lt;32)*3),"123"),IF(ROW()-ROW($U$5)&gt;1,LOOKUP(2,1/($U$5:U54&lt;&gt;""),$U$5:U54),"")),"")</f>
        <v/>
      </c>
      <c r="V55" s="22" t="str">
        <f t="shared" si="0"/>
        <v/>
      </c>
      <c r="W55" s="22" t="str">
        <f>IF(LEN($T55),"C"&amp;SUMPRODUCT(ISNUMBER(SEARCH({"coaching 1";"coaching 2";"coaching 3"},$L55))*{1;2;3}),"")</f>
        <v/>
      </c>
    </row>
    <row r="56" spans="1:23" customFormat="1" ht="16.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T56" s="22" t="str">
        <f>IFERROR(IF(LEN($C56)*LEN($L56),VLOOKUP(TRIM(CLEAN(LOOKUP(2,1/($B$1:$B56&lt;&gt;0),$B$1:$B56))),Agent!$B$2:$C$18,2,0),""),"")</f>
        <v/>
      </c>
      <c r="U56" s="22" t="str">
        <f>IF(LEN($T56),IFERROR("P"&amp;SEARCH((AND(DAY(F56)&gt;0,DAY(F56)&lt;11)*1)+(AND(DAY(F56)&gt;10,DAY(F56)&lt;21)*2)+(AND(DAY(F56)&gt;20,DAY(F56)&lt;32)*3),"123"),IF(ROW()-ROW($U$5)&gt;1,LOOKUP(2,1/($U$5:U55&lt;&gt;""),$U$5:U55),"")),"")</f>
        <v/>
      </c>
      <c r="V56" s="22" t="str">
        <f t="shared" si="0"/>
        <v/>
      </c>
      <c r="W56" s="22" t="str">
        <f>IF(LEN($T56),"C"&amp;SUMPRODUCT(ISNUMBER(SEARCH({"coaching 1";"coaching 2";"coaching 3"},$L56))*{1;2;3}),"")</f>
        <v/>
      </c>
    </row>
    <row r="57" spans="1:23" customFormat="1" ht="16.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T57" s="22" t="str">
        <f>IFERROR(IF(LEN($C57)*LEN($L57),VLOOKUP(TRIM(CLEAN(LOOKUP(2,1/($B$1:$B57&lt;&gt;0),$B$1:$B57))),Agent!$B$2:$C$18,2,0),""),"")</f>
        <v/>
      </c>
      <c r="U57" s="22" t="str">
        <f>IF(LEN($T57),IFERROR("P"&amp;SEARCH((AND(DAY(F57)&gt;0,DAY(F57)&lt;11)*1)+(AND(DAY(F57)&gt;10,DAY(F57)&lt;21)*2)+(AND(DAY(F57)&gt;20,DAY(F57)&lt;32)*3),"123"),IF(ROW()-ROW($U$5)&gt;1,LOOKUP(2,1/($U$5:U56&lt;&gt;""),$U$5:U56),"")),"")</f>
        <v/>
      </c>
      <c r="V57" s="22" t="str">
        <f t="shared" si="0"/>
        <v/>
      </c>
      <c r="W57" s="22" t="str">
        <f>IF(LEN($T57),"C"&amp;SUMPRODUCT(ISNUMBER(SEARCH({"coaching 1";"coaching 2";"coaching 3"},$L57))*{1;2;3}),"")</f>
        <v/>
      </c>
    </row>
    <row r="58" spans="1:23" customFormat="1" ht="16.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T58" s="22" t="str">
        <f>IFERROR(IF(LEN($C58)*LEN($L58),VLOOKUP(TRIM(CLEAN(LOOKUP(2,1/($B$1:$B58&lt;&gt;0),$B$1:$B58))),Agent!$B$2:$C$18,2,0),""),"")</f>
        <v/>
      </c>
      <c r="U58" s="22" t="str">
        <f>IF(LEN($T58),IFERROR("P"&amp;SEARCH((AND(DAY(F58)&gt;0,DAY(F58)&lt;11)*1)+(AND(DAY(F58)&gt;10,DAY(F58)&lt;21)*2)+(AND(DAY(F58)&gt;20,DAY(F58)&lt;32)*3),"123"),IF(ROW()-ROW($U$5)&gt;1,LOOKUP(2,1/($U$5:U57&lt;&gt;""),$U$5:U57),"")),"")</f>
        <v/>
      </c>
      <c r="V58" s="22" t="str">
        <f t="shared" si="0"/>
        <v/>
      </c>
      <c r="W58" s="22" t="str">
        <f>IF(LEN($T58),"C"&amp;SUMPRODUCT(ISNUMBER(SEARCH({"coaching 1";"coaching 2";"coaching 3"},$L58))*{1;2;3}),"")</f>
        <v/>
      </c>
    </row>
    <row r="59" spans="1:23" customFormat="1" ht="16.5">
      <c r="A59" s="48"/>
      <c r="B59" s="48"/>
      <c r="C59" s="48"/>
      <c r="D59" s="48"/>
      <c r="E59" s="48"/>
      <c r="F59" s="56"/>
      <c r="G59" s="50"/>
      <c r="H59" s="48"/>
      <c r="I59" s="48"/>
      <c r="J59" s="51"/>
      <c r="K59" s="51"/>
      <c r="L59" s="48"/>
      <c r="M59" s="48"/>
      <c r="N59" s="51"/>
      <c r="O59" s="48"/>
      <c r="P59" s="48"/>
      <c r="Q59" s="48"/>
      <c r="R59" s="48"/>
      <c r="T59" s="22" t="str">
        <f>IFERROR(IF(LEN($C59)*LEN($L59),VLOOKUP(TRIM(CLEAN(LOOKUP(2,1/($B$1:$B59&lt;&gt;0),$B$1:$B59))),Agent!$B$2:$C$18,2,0),""),"")</f>
        <v/>
      </c>
      <c r="U59" s="22" t="str">
        <f>IF(LEN($T59),IFERROR("P"&amp;SEARCH((AND(DAY(F59)&gt;0,DAY(F59)&lt;11)*1)+(AND(DAY(F59)&gt;10,DAY(F59)&lt;21)*2)+(AND(DAY(F59)&gt;20,DAY(F59)&lt;32)*3),"123"),IF(ROW()-ROW($U$5)&gt;1,LOOKUP(2,1/($U$5:U58&lt;&gt;""),$U$5:U58),"")),"")</f>
        <v/>
      </c>
      <c r="V59" s="22" t="str">
        <f t="shared" si="0"/>
        <v/>
      </c>
      <c r="W59" s="22" t="str">
        <f>IF(LEN($T59),"C"&amp;SUMPRODUCT(ISNUMBER(SEARCH({"coaching 1";"coaching 2";"coaching 3"},$L59))*{1;2;3}),"")</f>
        <v/>
      </c>
    </row>
    <row r="60" spans="1:23" customFormat="1" ht="16.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T60" s="22" t="str">
        <f>IFERROR(IF(LEN($C60)*LEN($L60),VLOOKUP(TRIM(CLEAN(LOOKUP(2,1/($B$1:$B60&lt;&gt;0),$B$1:$B60))),Agent!$B$2:$C$18,2,0),""),"")</f>
        <v/>
      </c>
      <c r="U60" s="22" t="str">
        <f>IF(LEN($T60),IFERROR("P"&amp;SEARCH((AND(DAY(F60)&gt;0,DAY(F60)&lt;11)*1)+(AND(DAY(F60)&gt;10,DAY(F60)&lt;21)*2)+(AND(DAY(F60)&gt;20,DAY(F60)&lt;32)*3),"123"),IF(ROW()-ROW($U$5)&gt;1,LOOKUP(2,1/($U$5:U59&lt;&gt;""),$U$5:U59),"")),"")</f>
        <v/>
      </c>
      <c r="V60" s="22" t="str">
        <f t="shared" si="0"/>
        <v/>
      </c>
      <c r="W60" s="22" t="str">
        <f>IF(LEN($T60),"C"&amp;SUMPRODUCT(ISNUMBER(SEARCH({"coaching 1";"coaching 2";"coaching 3"},$L60))*{1;2;3}),"")</f>
        <v/>
      </c>
    </row>
    <row r="61" spans="1:23" customFormat="1" ht="16.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T61" s="22" t="str">
        <f>IFERROR(IF(LEN($C61)*LEN($L61),VLOOKUP(TRIM(CLEAN(LOOKUP(2,1/($B$1:$B61&lt;&gt;0),$B$1:$B61))),Agent!$B$2:$C$18,2,0),""),"")</f>
        <v/>
      </c>
      <c r="U61" s="22" t="str">
        <f>IF(LEN($T61),IFERROR("P"&amp;SEARCH((AND(DAY(F61)&gt;0,DAY(F61)&lt;11)*1)+(AND(DAY(F61)&gt;10,DAY(F61)&lt;21)*2)+(AND(DAY(F61)&gt;20,DAY(F61)&lt;32)*3),"123"),IF(ROW()-ROW($U$5)&gt;1,LOOKUP(2,1/($U$5:U60&lt;&gt;""),$U$5:U60),"")),"")</f>
        <v/>
      </c>
      <c r="V61" s="22" t="str">
        <f t="shared" si="0"/>
        <v/>
      </c>
      <c r="W61" s="22" t="str">
        <f>IF(LEN($T61),"C"&amp;SUMPRODUCT(ISNUMBER(SEARCH({"coaching 1";"coaching 2";"coaching 3"},$L61))*{1;2;3}),"")</f>
        <v/>
      </c>
    </row>
    <row r="62" spans="1:23" customFormat="1" ht="16.5">
      <c r="A62" s="48"/>
      <c r="B62" s="48"/>
      <c r="C62" s="48"/>
      <c r="D62" s="48"/>
      <c r="E62" s="48"/>
      <c r="F62" s="56"/>
      <c r="G62" s="50"/>
      <c r="H62" s="48"/>
      <c r="I62" s="48"/>
      <c r="J62" s="51"/>
      <c r="K62" s="51"/>
      <c r="L62" s="48"/>
      <c r="M62" s="48"/>
      <c r="N62" s="51"/>
      <c r="O62" s="48"/>
      <c r="P62" s="48"/>
      <c r="Q62" s="48"/>
      <c r="R62" s="48"/>
      <c r="T62" s="22" t="str">
        <f>IFERROR(IF(LEN($C62)*LEN($L62),VLOOKUP(TRIM(CLEAN(LOOKUP(2,1/($B$1:$B62&lt;&gt;0),$B$1:$B62))),Agent!$B$2:$C$18,2,0),""),"")</f>
        <v/>
      </c>
      <c r="U62" s="22" t="str">
        <f>IF(LEN($T62),IFERROR("P"&amp;SEARCH((AND(DAY(F62)&gt;0,DAY(F62)&lt;11)*1)+(AND(DAY(F62)&gt;10,DAY(F62)&lt;21)*2)+(AND(DAY(F62)&gt;20,DAY(F62)&lt;32)*3),"123"),IF(ROW()-ROW($U$5)&gt;1,LOOKUP(2,1/($U$5:U61&lt;&gt;""),$U$5:U61),"")),"")</f>
        <v/>
      </c>
      <c r="V62" s="22" t="str">
        <f t="shared" si="0"/>
        <v/>
      </c>
      <c r="W62" s="22" t="str">
        <f>IF(LEN($T62),"C"&amp;SUMPRODUCT(ISNUMBER(SEARCH({"coaching 1";"coaching 2";"coaching 3"},$L62))*{1;2;3}),"")</f>
        <v/>
      </c>
    </row>
    <row r="63" spans="1:23" customFormat="1" ht="16.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T63" s="22" t="str">
        <f>IFERROR(IF(LEN($C63)*LEN($L63),VLOOKUP(TRIM(CLEAN(LOOKUP(2,1/($B$1:$B63&lt;&gt;0),$B$1:$B63))),Agent!$B$2:$C$18,2,0),""),"")</f>
        <v/>
      </c>
      <c r="U63" s="22" t="str">
        <f>IF(LEN($T63),IFERROR("P"&amp;SEARCH((AND(DAY(F63)&gt;0,DAY(F63)&lt;11)*1)+(AND(DAY(F63)&gt;10,DAY(F63)&lt;21)*2)+(AND(DAY(F63)&gt;20,DAY(F63)&lt;32)*3),"123"),IF(ROW()-ROW($U$5)&gt;1,LOOKUP(2,1/($U$5:U62&lt;&gt;""),$U$5:U62),"")),"")</f>
        <v/>
      </c>
      <c r="V63" s="22" t="str">
        <f t="shared" si="0"/>
        <v/>
      </c>
      <c r="W63" s="22" t="str">
        <f>IF(LEN($T63),"C"&amp;SUMPRODUCT(ISNUMBER(SEARCH({"coaching 1";"coaching 2";"coaching 3"},$L63))*{1;2;3}),"")</f>
        <v/>
      </c>
    </row>
    <row r="64" spans="1:23" customFormat="1" ht="16.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T64" s="22" t="str">
        <f>IFERROR(IF(LEN($C64)*LEN($L64),VLOOKUP(TRIM(CLEAN(LOOKUP(2,1/($B$1:$B64&lt;&gt;0),$B$1:$B64))),Agent!$B$2:$C$18,2,0),""),"")</f>
        <v/>
      </c>
      <c r="U64" s="22" t="str">
        <f>IF(LEN($T64),IFERROR("P"&amp;SEARCH((AND(DAY(F64)&gt;0,DAY(F64)&lt;11)*1)+(AND(DAY(F64)&gt;10,DAY(F64)&lt;21)*2)+(AND(DAY(F64)&gt;20,DAY(F64)&lt;32)*3),"123"),IF(ROW()-ROW($U$5)&gt;1,LOOKUP(2,1/($U$5:U63&lt;&gt;""),$U$5:U63),"")),"")</f>
        <v/>
      </c>
      <c r="V64" s="22" t="str">
        <f t="shared" si="0"/>
        <v/>
      </c>
      <c r="W64" s="22" t="str">
        <f>IF(LEN($T64),"C"&amp;SUMPRODUCT(ISNUMBER(SEARCH({"coaching 1";"coaching 2";"coaching 3"},$L64))*{1;2;3}),"")</f>
        <v/>
      </c>
    </row>
    <row r="65" spans="1:23" customFormat="1" ht="16.5">
      <c r="A65" s="48"/>
      <c r="B65" s="48"/>
      <c r="C65" s="48"/>
      <c r="D65" s="48"/>
      <c r="E65" s="48"/>
      <c r="F65" s="56"/>
      <c r="G65" s="50"/>
      <c r="H65" s="48"/>
      <c r="I65" s="48"/>
      <c r="J65" s="51"/>
      <c r="K65" s="51"/>
      <c r="L65" s="48"/>
      <c r="M65" s="48"/>
      <c r="N65" s="51"/>
      <c r="O65" s="48"/>
      <c r="P65" s="48"/>
      <c r="Q65" s="48"/>
      <c r="R65" s="48"/>
      <c r="T65" s="22" t="str">
        <f>IFERROR(IF(LEN($C65)*LEN($L65),VLOOKUP(TRIM(CLEAN(LOOKUP(2,1/($B$1:$B65&lt;&gt;0),$B$1:$B65))),Agent!$B$2:$C$18,2,0),""),"")</f>
        <v/>
      </c>
      <c r="U65" s="22" t="str">
        <f>IF(LEN($T65),IFERROR("P"&amp;SEARCH((AND(DAY(F65)&gt;0,DAY(F65)&lt;11)*1)+(AND(DAY(F65)&gt;10,DAY(F65)&lt;21)*2)+(AND(DAY(F65)&gt;20,DAY(F65)&lt;32)*3),"123"),IF(ROW()-ROW($U$5)&gt;1,LOOKUP(2,1/($U$5:U64&lt;&gt;""),$U$5:U64),"")),"")</f>
        <v/>
      </c>
      <c r="V65" s="22" t="str">
        <f t="shared" si="0"/>
        <v/>
      </c>
      <c r="W65" s="22" t="str">
        <f>IF(LEN($T65),"C"&amp;SUMPRODUCT(ISNUMBER(SEARCH({"coaching 1";"coaching 2";"coaching 3"},$L65))*{1;2;3}),"")</f>
        <v/>
      </c>
    </row>
    <row r="66" spans="1:23" customFormat="1" ht="16.5">
      <c r="A66" s="48"/>
      <c r="B66" s="48"/>
      <c r="C66" s="57"/>
      <c r="D66" s="57"/>
      <c r="E66" s="48"/>
      <c r="F66" s="48"/>
      <c r="G66" s="48"/>
      <c r="H66" s="48"/>
      <c r="I66" s="48"/>
      <c r="J66" s="48"/>
      <c r="K66" s="48"/>
      <c r="L66" s="57"/>
      <c r="M66" s="57"/>
      <c r="N66" s="48"/>
      <c r="O66" s="48"/>
      <c r="P66" s="48"/>
      <c r="Q66" s="48"/>
      <c r="R66" s="48"/>
      <c r="T66" s="22" t="str">
        <f>IFERROR(IF(LEN($C66)*LEN($L66),VLOOKUP(TRIM(CLEAN(LOOKUP(2,1/($B$1:$B66&lt;&gt;0),$B$1:$B66))),Agent!$B$2:$C$18,2,0),""),"")</f>
        <v/>
      </c>
      <c r="U66" s="22" t="str">
        <f>IF(LEN($T66),IFERROR("P"&amp;SEARCH((AND(DAY(F66)&gt;0,DAY(F66)&lt;11)*1)+(AND(DAY(F66)&gt;10,DAY(F66)&lt;21)*2)+(AND(DAY(F66)&gt;20,DAY(F66)&lt;32)*3),"123"),IF(ROW()-ROW($U$5)&gt;1,LOOKUP(2,1/($U$5:U65&lt;&gt;""),$U$5:U65),"")),"")</f>
        <v/>
      </c>
      <c r="V66" s="22" t="str">
        <f t="shared" si="0"/>
        <v/>
      </c>
      <c r="W66" s="22" t="str">
        <f>IF(LEN($T66),"C"&amp;SUMPRODUCT(ISNUMBER(SEARCH({"coaching 1";"coaching 2";"coaching 3"},$L66))*{1;2;3}),"")</f>
        <v/>
      </c>
    </row>
    <row r="67" spans="1:23" customFormat="1" ht="16.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T67" s="22" t="str">
        <f>IFERROR(IF(LEN($C67)*LEN($L67),VLOOKUP(TRIM(CLEAN(LOOKUP(2,1/($B$1:$B67&lt;&gt;0),$B$1:$B67))),Agent!$B$2:$C$18,2,0),""),"")</f>
        <v/>
      </c>
      <c r="U67" s="22" t="str">
        <f>IF(LEN($T67),IFERROR("P"&amp;SEARCH((AND(DAY(F67)&gt;0,DAY(F67)&lt;11)*1)+(AND(DAY(F67)&gt;10,DAY(F67)&lt;21)*2)+(AND(DAY(F67)&gt;20,DAY(F67)&lt;32)*3),"123"),IF(ROW()-ROW($U$5)&gt;1,LOOKUP(2,1/($U$5:U66&lt;&gt;""),$U$5:U66),"")),"")</f>
        <v/>
      </c>
      <c r="V67" s="22" t="str">
        <f t="shared" si="0"/>
        <v/>
      </c>
      <c r="W67" s="22" t="str">
        <f>IF(LEN($T67),"C"&amp;SUMPRODUCT(ISNUMBER(SEARCH({"coaching 1";"coaching 2";"coaching 3"},$L67))*{1;2;3}),"")</f>
        <v/>
      </c>
    </row>
    <row r="68" spans="1:23" customFormat="1" ht="16.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T68" s="22" t="str">
        <f>IFERROR(IF(LEN($C68)*LEN($L68),VLOOKUP(TRIM(CLEAN(LOOKUP(2,1/($B$1:$B68&lt;&gt;0),$B$1:$B68))),Agent!$B$2:$C$18,2,0),""),"")</f>
        <v/>
      </c>
      <c r="U68" s="22" t="str">
        <f>IF(LEN($T68),IFERROR("P"&amp;SEARCH((AND(DAY(F68)&gt;0,DAY(F68)&lt;11)*1)+(AND(DAY(F68)&gt;10,DAY(F68)&lt;21)*2)+(AND(DAY(F68)&gt;20,DAY(F68)&lt;32)*3),"123"),IF(ROW()-ROW($U$5)&gt;1,LOOKUP(2,1/($U$5:U67&lt;&gt;""),$U$5:U67),"")),"")</f>
        <v/>
      </c>
      <c r="V68" s="22" t="str">
        <f t="shared" si="0"/>
        <v/>
      </c>
      <c r="W68" s="22" t="str">
        <f>IF(LEN($T68),"C"&amp;SUMPRODUCT(ISNUMBER(SEARCH({"coaching 1";"coaching 2";"coaching 3"},$L68))*{1;2;3}),"")</f>
        <v/>
      </c>
    </row>
    <row r="69" spans="1:23" customFormat="1" ht="16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T69" s="22" t="str">
        <f>IFERROR(IF(LEN($C69)*LEN($L69),VLOOKUP(TRIM(CLEAN(LOOKUP(2,1/($B$1:$B69&lt;&gt;0),$B$1:$B69))),Agent!$B$2:$C$18,2,0),""),"")</f>
        <v/>
      </c>
      <c r="U69" s="22" t="str">
        <f>IF(LEN($T69),IFERROR("P"&amp;SEARCH((AND(DAY(F69)&gt;0,DAY(F69)&lt;11)*1)+(AND(DAY(F69)&gt;10,DAY(F69)&lt;21)*2)+(AND(DAY(F69)&gt;20,DAY(F69)&lt;32)*3),"123"),IF(ROW()-ROW($U$5)&gt;1,LOOKUP(2,1/($U$5:U68&lt;&gt;""),$U$5:U68),"")),"")</f>
        <v/>
      </c>
      <c r="V69" s="22" t="str">
        <f t="shared" si="0"/>
        <v/>
      </c>
      <c r="W69" s="22" t="str">
        <f>IF(LEN($T69),"C"&amp;SUMPRODUCT(ISNUMBER(SEARCH({"coaching 1";"coaching 2";"coaching 3"},$L69))*{1;2;3}),"")</f>
        <v/>
      </c>
    </row>
    <row r="70" spans="1:23" customFormat="1" ht="16.5">
      <c r="A70" s="48"/>
      <c r="B70" s="48"/>
      <c r="C70" s="48"/>
      <c r="D70" s="48"/>
      <c r="E70" s="48"/>
      <c r="F70" s="56"/>
      <c r="G70" s="50"/>
      <c r="H70" s="48"/>
      <c r="I70" s="48"/>
      <c r="J70" s="51"/>
      <c r="K70" s="51"/>
      <c r="L70" s="48"/>
      <c r="M70" s="48"/>
      <c r="N70" s="51"/>
      <c r="O70" s="48"/>
      <c r="P70" s="48"/>
      <c r="Q70" s="48"/>
      <c r="R70" s="48"/>
      <c r="T70" s="22" t="str">
        <f>IFERROR(IF(LEN($C70)*LEN($L70),VLOOKUP(TRIM(CLEAN(LOOKUP(2,1/($B$1:$B70&lt;&gt;0),$B$1:$B70))),Agent!$B$2:$C$18,2,0),""),"")</f>
        <v/>
      </c>
      <c r="U70" s="22" t="str">
        <f>IF(LEN($T70),IFERROR("P"&amp;SEARCH((AND(DAY(F70)&gt;0,DAY(F70)&lt;11)*1)+(AND(DAY(F70)&gt;10,DAY(F70)&lt;21)*2)+(AND(DAY(F70)&gt;20,DAY(F70)&lt;32)*3),"123"),IF(ROW()-ROW($U$5)&gt;1,LOOKUP(2,1/($U$5:U69&lt;&gt;""),$U$5:U69),"")),"")</f>
        <v/>
      </c>
      <c r="V70" s="22" t="str">
        <f t="shared" ref="V70:V121" si="1">IF(LEN($T70),INDEX(KP.Code,SUMPRODUCT(ISNUMBER(SEARCH("*"&amp;KP.Keyword&amp;"*",C70))*ROW(KP.Code))-2),"")</f>
        <v/>
      </c>
      <c r="W70" s="22" t="str">
        <f>IF(LEN($T70),"C"&amp;SUMPRODUCT(ISNUMBER(SEARCH({"coaching 1";"coaching 2";"coaching 3"},$L70))*{1;2;3}),"")</f>
        <v/>
      </c>
    </row>
    <row r="71" spans="1:23" customFormat="1" ht="16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T71" s="22" t="str">
        <f>IFERROR(IF(LEN($C71)*LEN($L71),VLOOKUP(TRIM(CLEAN(LOOKUP(2,1/($B$1:$B71&lt;&gt;0),$B$1:$B71))),Agent!$B$2:$C$18,2,0),""),"")</f>
        <v/>
      </c>
      <c r="U71" s="22" t="str">
        <f>IF(LEN($T71),IFERROR("P"&amp;SEARCH((AND(DAY(F71)&gt;0,DAY(F71)&lt;11)*1)+(AND(DAY(F71)&gt;10,DAY(F71)&lt;21)*2)+(AND(DAY(F71)&gt;20,DAY(F71)&lt;32)*3),"123"),IF(ROW()-ROW($U$5)&gt;1,LOOKUP(2,1/($U$5:U70&lt;&gt;""),$U$5:U70),"")),"")</f>
        <v/>
      </c>
      <c r="V71" s="22" t="str">
        <f t="shared" si="1"/>
        <v/>
      </c>
      <c r="W71" s="22" t="str">
        <f>IF(LEN($T71),"C"&amp;SUMPRODUCT(ISNUMBER(SEARCH({"coaching 1";"coaching 2";"coaching 3"},$L71))*{1;2;3}),"")</f>
        <v/>
      </c>
    </row>
    <row r="72" spans="1:23" customFormat="1" ht="16.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T72" s="22" t="str">
        <f>IFERROR(IF(LEN($C72)*LEN($L72),VLOOKUP(TRIM(CLEAN(LOOKUP(2,1/($B$1:$B72&lt;&gt;0),$B$1:$B72))),Agent!$B$2:$C$18,2,0),""),"")</f>
        <v/>
      </c>
      <c r="U72" s="22" t="str">
        <f>IF(LEN($T72),IFERROR("P"&amp;SEARCH((AND(DAY(F72)&gt;0,DAY(F72)&lt;11)*1)+(AND(DAY(F72)&gt;10,DAY(F72)&lt;21)*2)+(AND(DAY(F72)&gt;20,DAY(F72)&lt;32)*3),"123"),IF(ROW()-ROW($U$5)&gt;1,LOOKUP(2,1/($U$5:U71&lt;&gt;""),$U$5:U71),"")),"")</f>
        <v/>
      </c>
      <c r="V72" s="22" t="str">
        <f t="shared" si="1"/>
        <v/>
      </c>
      <c r="W72" s="22" t="str">
        <f>IF(LEN($T72),"C"&amp;SUMPRODUCT(ISNUMBER(SEARCH({"coaching 1";"coaching 2";"coaching 3"},$L72))*{1;2;3}),"")</f>
        <v/>
      </c>
    </row>
    <row r="73" spans="1:23" customForma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T73" s="22" t="str">
        <f>IFERROR(IF(LEN($C73)*LEN($L73),VLOOKUP(TRIM(CLEAN(LOOKUP(2,1/($B$1:$B73&lt;&gt;0),$B$1:$B73))),Agent!$B$2:$C$18,2,0),""),"")</f>
        <v/>
      </c>
      <c r="U73" s="22" t="str">
        <f>IF(LEN($T73),IFERROR("P"&amp;SEARCH((AND(DAY(F73)&gt;0,DAY(F73)&lt;11)*1)+(AND(DAY(F73)&gt;10,DAY(F73)&lt;21)*2)+(AND(DAY(F73)&gt;20,DAY(F73)&lt;32)*3),"123"),IF(ROW()-ROW($U$5)&gt;1,LOOKUP(2,1/($U$5:U72&lt;&gt;""),$U$5:U72),"")),"")</f>
        <v/>
      </c>
      <c r="V73" s="22" t="str">
        <f t="shared" si="1"/>
        <v/>
      </c>
      <c r="W73" s="22" t="str">
        <f>IF(LEN($T73),"C"&amp;SUMPRODUCT(ISNUMBER(SEARCH({"coaching 1";"coaching 2";"coaching 3"},$L73))*{1;2;3}),"")</f>
        <v/>
      </c>
    </row>
    <row r="74" spans="1:23" customForma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T74" s="22" t="str">
        <f>IFERROR(IF(LEN($C74)*LEN($L74),VLOOKUP(TRIM(CLEAN(LOOKUP(2,1/($B$1:$B74&lt;&gt;0),$B$1:$B74))),Agent!$B$2:$C$18,2,0),""),"")</f>
        <v/>
      </c>
      <c r="U74" s="22" t="str">
        <f>IF(LEN($T74),IFERROR("P"&amp;SEARCH((AND(DAY(F74)&gt;0,DAY(F74)&lt;11)*1)+(AND(DAY(F74)&gt;10,DAY(F74)&lt;21)*2)+(AND(DAY(F74)&gt;20,DAY(F74)&lt;32)*3),"123"),IF(ROW()-ROW($U$5)&gt;1,LOOKUP(2,1/($U$5:U73&lt;&gt;""),$U$5:U73),"")),"")</f>
        <v/>
      </c>
      <c r="V74" s="22" t="str">
        <f t="shared" si="1"/>
        <v/>
      </c>
      <c r="W74" s="22" t="str">
        <f>IF(LEN($T74),"C"&amp;SUMPRODUCT(ISNUMBER(SEARCH({"coaching 1";"coaching 2";"coaching 3"},$L74))*{1;2;3}),"")</f>
        <v/>
      </c>
    </row>
    <row r="75" spans="1:23" customFormat="1" ht="19.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T75" s="22" t="str">
        <f>IFERROR(IF(LEN($C75)*LEN($L75),VLOOKUP(TRIM(CLEAN(LOOKUP(2,1/($B$1:$B75&lt;&gt;0),$B$1:$B75))),Agent!$B$2:$C$18,2,0),""),"")</f>
        <v/>
      </c>
      <c r="U75" s="22" t="str">
        <f>IF(LEN($T75),IFERROR("P"&amp;SEARCH((AND(DAY(F75)&gt;0,DAY(F75)&lt;11)*1)+(AND(DAY(F75)&gt;10,DAY(F75)&lt;21)*2)+(AND(DAY(F75)&gt;20,DAY(F75)&lt;32)*3),"123"),IF(ROW()-ROW($U$5)&gt;1,LOOKUP(2,1/($U$5:U74&lt;&gt;""),$U$5:U74),"")),"")</f>
        <v/>
      </c>
      <c r="V75" s="22" t="str">
        <f t="shared" si="1"/>
        <v/>
      </c>
      <c r="W75" s="22" t="str">
        <f>IF(LEN($T75),"C"&amp;SUMPRODUCT(ISNUMBER(SEARCH({"coaching 1";"coaching 2";"coaching 3"},$L75))*{1;2;3}),"")</f>
        <v/>
      </c>
    </row>
    <row r="76" spans="1:23" customFormat="1" ht="19.5">
      <c r="A76" s="55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T76" s="22" t="str">
        <f>IFERROR(IF(LEN($C76)*LEN($L76),VLOOKUP(TRIM(CLEAN(LOOKUP(2,1/($B$1:$B76&lt;&gt;0),$B$1:$B76))),Agent!$B$2:$C$18,2,0),""),"")</f>
        <v/>
      </c>
      <c r="U76" s="22" t="str">
        <f>IF(LEN($T76),IFERROR("P"&amp;SEARCH((AND(DAY(F76)&gt;0,DAY(F76)&lt;11)*1)+(AND(DAY(F76)&gt;10,DAY(F76)&lt;21)*2)+(AND(DAY(F76)&gt;20,DAY(F76)&lt;32)*3),"123"),IF(ROW()-ROW($U$5)&gt;1,LOOKUP(2,1/($U$5:U75&lt;&gt;""),$U$5:U75),"")),"")</f>
        <v/>
      </c>
      <c r="V76" s="22" t="str">
        <f t="shared" si="1"/>
        <v/>
      </c>
      <c r="W76" s="22" t="str">
        <f>IF(LEN($T76),"C"&amp;SUMPRODUCT(ISNUMBER(SEARCH({"coaching 1";"coaching 2";"coaching 3"},$L76))*{1;2;3}),"")</f>
        <v/>
      </c>
    </row>
    <row r="77" spans="1:23" customFormat="1" ht="16.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T77" s="22" t="str">
        <f>IFERROR(IF(LEN($C77)*LEN($L77),VLOOKUP(TRIM(CLEAN(LOOKUP(2,1/($B$1:$B77&lt;&gt;0),$B$1:$B77))),Agent!$B$2:$C$18,2,0),""),"")</f>
        <v/>
      </c>
      <c r="U77" s="22" t="str">
        <f>IF(LEN($T77),IFERROR("P"&amp;SEARCH((AND(DAY(F77)&gt;0,DAY(F77)&lt;11)*1)+(AND(DAY(F77)&gt;10,DAY(F77)&lt;21)*2)+(AND(DAY(F77)&gt;20,DAY(F77)&lt;32)*3),"123"),IF(ROW()-ROW($U$5)&gt;1,LOOKUP(2,1/($U$5:U76&lt;&gt;""),$U$5:U76),"")),"")</f>
        <v/>
      </c>
      <c r="V77" s="22" t="str">
        <f t="shared" si="1"/>
        <v/>
      </c>
      <c r="W77" s="22" t="str">
        <f>IF(LEN($T77),"C"&amp;SUMPRODUCT(ISNUMBER(SEARCH({"coaching 1";"coaching 2";"coaching 3"},$L77))*{1;2;3}),"")</f>
        <v/>
      </c>
    </row>
    <row r="78" spans="1:23" customFormat="1" ht="16.5">
      <c r="A78" s="44"/>
      <c r="B78" s="44"/>
      <c r="C78" s="44"/>
      <c r="D78" s="44"/>
      <c r="E78" s="44"/>
      <c r="F78" s="45"/>
      <c r="G78" s="44"/>
      <c r="H78" s="44"/>
      <c r="I78" s="44"/>
      <c r="J78" s="44"/>
      <c r="K78" s="44"/>
      <c r="L78" s="45"/>
      <c r="M78" s="44"/>
      <c r="N78" s="44"/>
      <c r="O78" s="44"/>
      <c r="P78" s="44"/>
      <c r="Q78" s="44"/>
      <c r="R78" s="44"/>
      <c r="T78" s="22" t="str">
        <f>IFERROR(IF(LEN($C78)*LEN($L78),VLOOKUP(TRIM(CLEAN(LOOKUP(2,1/($B$1:$B78&lt;&gt;0),$B$1:$B78))),Agent!$B$2:$C$18,2,0),""),"")</f>
        <v/>
      </c>
      <c r="U78" s="22" t="str">
        <f>IF(LEN($T78),IFERROR("P"&amp;SEARCH((AND(DAY(F78)&gt;0,DAY(F78)&lt;11)*1)+(AND(DAY(F78)&gt;10,DAY(F78)&lt;21)*2)+(AND(DAY(F78)&gt;20,DAY(F78)&lt;32)*3),"123"),IF(ROW()-ROW($U$5)&gt;1,LOOKUP(2,1/($U$5:U77&lt;&gt;""),$U$5:U77),"")),"")</f>
        <v/>
      </c>
      <c r="V78" s="22" t="str">
        <f t="shared" si="1"/>
        <v/>
      </c>
      <c r="W78" s="22" t="str">
        <f>IF(LEN($T78),"C"&amp;SUMPRODUCT(ISNUMBER(SEARCH({"coaching 1";"coaching 2";"coaching 3"},$L78))*{1;2;3}),"")</f>
        <v/>
      </c>
    </row>
    <row r="79" spans="1:23" customFormat="1" ht="16.5">
      <c r="A79" s="44"/>
      <c r="B79" s="44"/>
      <c r="C79" s="46"/>
      <c r="D79" s="47"/>
      <c r="E79" s="44"/>
      <c r="F79" s="45"/>
      <c r="G79" s="44"/>
      <c r="H79" s="44"/>
      <c r="I79" s="44"/>
      <c r="J79" s="44"/>
      <c r="K79" s="44"/>
      <c r="L79" s="45"/>
      <c r="M79" s="44"/>
      <c r="N79" s="44"/>
      <c r="O79" s="47"/>
      <c r="P79" s="47"/>
      <c r="Q79" s="47"/>
      <c r="R79" s="44"/>
      <c r="T79" s="22" t="str">
        <f>IFERROR(IF(LEN($C79)*LEN($L79),VLOOKUP(TRIM(CLEAN(LOOKUP(2,1/($B$1:$B79&lt;&gt;0),$B$1:$B79))),Agent!$B$2:$C$18,2,0),""),"")</f>
        <v/>
      </c>
      <c r="U79" s="22" t="str">
        <f>IF(LEN($T79),IFERROR("P"&amp;SEARCH((AND(DAY(F79)&gt;0,DAY(F79)&lt;11)*1)+(AND(DAY(F79)&gt;10,DAY(F79)&lt;21)*2)+(AND(DAY(F79)&gt;20,DAY(F79)&lt;32)*3),"123"),IF(ROW()-ROW($U$5)&gt;1,LOOKUP(2,1/($U$5:U78&lt;&gt;""),$U$5:U78),"")),"")</f>
        <v/>
      </c>
      <c r="V79" s="22" t="str">
        <f t="shared" si="1"/>
        <v/>
      </c>
      <c r="W79" s="22" t="str">
        <f>IF(LEN($T79),"C"&amp;SUMPRODUCT(ISNUMBER(SEARCH({"coaching 1";"coaching 2";"coaching 3"},$L79))*{1;2;3}),"")</f>
        <v/>
      </c>
    </row>
    <row r="80" spans="1:23" customFormat="1" ht="16.5">
      <c r="A80" s="48"/>
      <c r="B80" s="48"/>
      <c r="C80" s="48"/>
      <c r="D80" s="48"/>
      <c r="E80" s="48"/>
      <c r="F80" s="56"/>
      <c r="G80" s="50"/>
      <c r="H80" s="48"/>
      <c r="I80" s="48"/>
      <c r="J80" s="51"/>
      <c r="K80" s="51"/>
      <c r="L80" s="48"/>
      <c r="M80" s="48"/>
      <c r="N80" s="51"/>
      <c r="O80" s="48"/>
      <c r="P80" s="48"/>
      <c r="Q80" s="48"/>
      <c r="R80" s="48"/>
      <c r="T80" s="22" t="str">
        <f>IFERROR(IF(LEN($C80)*LEN($L80),VLOOKUP(TRIM(CLEAN(LOOKUP(2,1/($B$1:$B80&lt;&gt;0),$B$1:$B80))),Agent!$B$2:$C$18,2,0),""),"")</f>
        <v/>
      </c>
      <c r="U80" s="22" t="str">
        <f>IF(LEN($T80),IFERROR("P"&amp;SEARCH((AND(DAY(F80)&gt;0,DAY(F80)&lt;11)*1)+(AND(DAY(F80)&gt;10,DAY(F80)&lt;21)*2)+(AND(DAY(F80)&gt;20,DAY(F80)&lt;32)*3),"123"),IF(ROW()-ROW($U$5)&gt;1,LOOKUP(2,1/($U$5:U79&lt;&gt;""),$U$5:U79),"")),"")</f>
        <v/>
      </c>
      <c r="V80" s="22" t="str">
        <f t="shared" si="1"/>
        <v/>
      </c>
      <c r="W80" s="22" t="str">
        <f>IF(LEN($T80),"C"&amp;SUMPRODUCT(ISNUMBER(SEARCH({"coaching 1";"coaching 2";"coaching 3"},$L80))*{1;2;3}),"")</f>
        <v/>
      </c>
    </row>
    <row r="81" spans="1:23" customFormat="1" ht="16.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T81" s="22" t="str">
        <f>IFERROR(IF(LEN($C81)*LEN($L81),VLOOKUP(TRIM(CLEAN(LOOKUP(2,1/($B$1:$B81&lt;&gt;0),$B$1:$B81))),Agent!$B$2:$C$18,2,0),""),"")</f>
        <v/>
      </c>
      <c r="U81" s="22" t="str">
        <f>IF(LEN($T81),IFERROR("P"&amp;SEARCH((AND(DAY(F81)&gt;0,DAY(F81)&lt;11)*1)+(AND(DAY(F81)&gt;10,DAY(F81)&lt;21)*2)+(AND(DAY(F81)&gt;20,DAY(F81)&lt;32)*3),"123"),IF(ROW()-ROW($U$5)&gt;1,LOOKUP(2,1/($U$5:U80&lt;&gt;""),$U$5:U80),"")),"")</f>
        <v/>
      </c>
      <c r="V81" s="22" t="str">
        <f t="shared" si="1"/>
        <v/>
      </c>
      <c r="W81" s="22" t="str">
        <f>IF(LEN($T81),"C"&amp;SUMPRODUCT(ISNUMBER(SEARCH({"coaching 1";"coaching 2";"coaching 3"},$L81))*{1;2;3}),"")</f>
        <v/>
      </c>
    </row>
    <row r="82" spans="1:23" customFormat="1" ht="16.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T82" s="22" t="str">
        <f>IFERROR(IF(LEN($C82)*LEN($L82),VLOOKUP(TRIM(CLEAN(LOOKUP(2,1/($B$1:$B82&lt;&gt;0),$B$1:$B82))),Agent!$B$2:$C$18,2,0),""),"")</f>
        <v/>
      </c>
      <c r="U82" s="22" t="str">
        <f>IF(LEN($T82),IFERROR("P"&amp;SEARCH((AND(DAY(F82)&gt;0,DAY(F82)&lt;11)*1)+(AND(DAY(F82)&gt;10,DAY(F82)&lt;21)*2)+(AND(DAY(F82)&gt;20,DAY(F82)&lt;32)*3),"123"),IF(ROW()-ROW($U$5)&gt;1,LOOKUP(2,1/($U$5:U81&lt;&gt;""),$U$5:U81),"")),"")</f>
        <v/>
      </c>
      <c r="V82" s="22" t="str">
        <f t="shared" si="1"/>
        <v/>
      </c>
      <c r="W82" s="22" t="str">
        <f>IF(LEN($T82),"C"&amp;SUMPRODUCT(ISNUMBER(SEARCH({"coaching 1";"coaching 2";"coaching 3"},$L82))*{1;2;3}),"")</f>
        <v/>
      </c>
    </row>
    <row r="83" spans="1:23" customFormat="1" ht="16.5">
      <c r="A83" s="48"/>
      <c r="B83" s="48"/>
      <c r="C83" s="48"/>
      <c r="D83" s="48"/>
      <c r="E83" s="48"/>
      <c r="F83" s="56"/>
      <c r="G83" s="50"/>
      <c r="H83" s="48"/>
      <c r="I83" s="48"/>
      <c r="J83" s="51"/>
      <c r="K83" s="51"/>
      <c r="L83" s="48"/>
      <c r="M83" s="48"/>
      <c r="N83" s="51"/>
      <c r="O83" s="48"/>
      <c r="P83" s="48"/>
      <c r="Q83" s="48"/>
      <c r="R83" s="48"/>
      <c r="T83" s="22" t="str">
        <f>IFERROR(IF(LEN($C83)*LEN($L83),VLOOKUP(TRIM(CLEAN(LOOKUP(2,1/($B$1:$B83&lt;&gt;0),$B$1:$B83))),Agent!$B$2:$C$18,2,0),""),"")</f>
        <v/>
      </c>
      <c r="U83" s="22" t="str">
        <f>IF(LEN($T83),IFERROR("P"&amp;SEARCH((AND(DAY(F83)&gt;0,DAY(F83)&lt;11)*1)+(AND(DAY(F83)&gt;10,DAY(F83)&lt;21)*2)+(AND(DAY(F83)&gt;20,DAY(F83)&lt;32)*3),"123"),IF(ROW()-ROW($U$5)&gt;1,LOOKUP(2,1/($U$5:U82&lt;&gt;""),$U$5:U82),"")),"")</f>
        <v/>
      </c>
      <c r="V83" s="22" t="str">
        <f t="shared" si="1"/>
        <v/>
      </c>
      <c r="W83" s="22" t="str">
        <f>IF(LEN($T83),"C"&amp;SUMPRODUCT(ISNUMBER(SEARCH({"coaching 1";"coaching 2";"coaching 3"},$L83))*{1;2;3}),"")</f>
        <v/>
      </c>
    </row>
    <row r="84" spans="1:23" customFormat="1" ht="16.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T84" s="22" t="str">
        <f>IFERROR(IF(LEN($C84)*LEN($L84),VLOOKUP(TRIM(CLEAN(LOOKUP(2,1/($B$1:$B84&lt;&gt;0),$B$1:$B84))),Agent!$B$2:$C$18,2,0),""),"")</f>
        <v/>
      </c>
      <c r="U84" s="22" t="str">
        <f>IF(LEN($T84),IFERROR("P"&amp;SEARCH((AND(DAY(F84)&gt;0,DAY(F84)&lt;11)*1)+(AND(DAY(F84)&gt;10,DAY(F84)&lt;21)*2)+(AND(DAY(F84)&gt;20,DAY(F84)&lt;32)*3),"123"),IF(ROW()-ROW($U$5)&gt;1,LOOKUP(2,1/($U$5:U83&lt;&gt;""),$U$5:U83),"")),"")</f>
        <v/>
      </c>
      <c r="V84" s="22" t="str">
        <f t="shared" si="1"/>
        <v/>
      </c>
      <c r="W84" s="22" t="str">
        <f>IF(LEN($T84),"C"&amp;SUMPRODUCT(ISNUMBER(SEARCH({"coaching 1";"coaching 2";"coaching 3"},$L84))*{1;2;3}),"")</f>
        <v/>
      </c>
    </row>
    <row r="85" spans="1:23" customFormat="1" ht="16.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T85" s="22" t="str">
        <f>IFERROR(IF(LEN($C85)*LEN($L85),VLOOKUP(TRIM(CLEAN(LOOKUP(2,1/($B$1:$B85&lt;&gt;0),$B$1:$B85))),Agent!$B$2:$C$18,2,0),""),"")</f>
        <v/>
      </c>
      <c r="U85" s="22" t="str">
        <f>IF(LEN($T85),IFERROR("P"&amp;SEARCH((AND(DAY(F85)&gt;0,DAY(F85)&lt;11)*1)+(AND(DAY(F85)&gt;10,DAY(F85)&lt;21)*2)+(AND(DAY(F85)&gt;20,DAY(F85)&lt;32)*3),"123"),IF(ROW()-ROW($U$5)&gt;1,LOOKUP(2,1/($U$5:U84&lt;&gt;""),$U$5:U84),"")),"")</f>
        <v/>
      </c>
      <c r="V85" s="22" t="str">
        <f t="shared" si="1"/>
        <v/>
      </c>
      <c r="W85" s="22" t="str">
        <f>IF(LEN($T85),"C"&amp;SUMPRODUCT(ISNUMBER(SEARCH({"coaching 1";"coaching 2";"coaching 3"},$L85))*{1;2;3}),"")</f>
        <v/>
      </c>
    </row>
    <row r="86" spans="1:23" customFormat="1" ht="16.5">
      <c r="A86" s="48"/>
      <c r="B86" s="48"/>
      <c r="C86" s="48"/>
      <c r="D86" s="48"/>
      <c r="E86" s="48"/>
      <c r="F86" s="56"/>
      <c r="G86" s="50"/>
      <c r="H86" s="48"/>
      <c r="I86" s="48"/>
      <c r="J86" s="51"/>
      <c r="K86" s="51"/>
      <c r="L86" s="48"/>
      <c r="M86" s="48"/>
      <c r="N86" s="51"/>
      <c r="O86" s="48"/>
      <c r="P86" s="48"/>
      <c r="Q86" s="48"/>
      <c r="R86" s="48"/>
      <c r="T86" s="22" t="str">
        <f>IFERROR(IF(LEN($C86)*LEN($L86),VLOOKUP(TRIM(CLEAN(LOOKUP(2,1/($B$1:$B86&lt;&gt;0),$B$1:$B86))),Agent!$B$2:$C$18,2,0),""),"")</f>
        <v/>
      </c>
      <c r="U86" s="22" t="str">
        <f>IF(LEN($T86),IFERROR("P"&amp;SEARCH((AND(DAY(F86)&gt;0,DAY(F86)&lt;11)*1)+(AND(DAY(F86)&gt;10,DAY(F86)&lt;21)*2)+(AND(DAY(F86)&gt;20,DAY(F86)&lt;32)*3),"123"),IF(ROW()-ROW($U$5)&gt;1,LOOKUP(2,1/($U$5:U85&lt;&gt;""),$U$5:U85),"")),"")</f>
        <v/>
      </c>
      <c r="V86" s="22" t="str">
        <f t="shared" si="1"/>
        <v/>
      </c>
      <c r="W86" s="22" t="str">
        <f>IF(LEN($T86),"C"&amp;SUMPRODUCT(ISNUMBER(SEARCH({"coaching 1";"coaching 2";"coaching 3"},$L86))*{1;2;3}),"")</f>
        <v/>
      </c>
    </row>
    <row r="87" spans="1:23" customFormat="1" ht="16.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T87" s="22" t="str">
        <f>IFERROR(IF(LEN($C87)*LEN($L87),VLOOKUP(TRIM(CLEAN(LOOKUP(2,1/($B$1:$B87&lt;&gt;0),$B$1:$B87))),Agent!$B$2:$C$18,2,0),""),"")</f>
        <v/>
      </c>
      <c r="U87" s="22" t="str">
        <f>IF(LEN($T87),IFERROR("P"&amp;SEARCH((AND(DAY(F87)&gt;0,DAY(F87)&lt;11)*1)+(AND(DAY(F87)&gt;10,DAY(F87)&lt;21)*2)+(AND(DAY(F87)&gt;20,DAY(F87)&lt;32)*3),"123"),IF(ROW()-ROW($U$5)&gt;1,LOOKUP(2,1/($U$5:U86&lt;&gt;""),$U$5:U86),"")),"")</f>
        <v/>
      </c>
      <c r="V87" s="22" t="str">
        <f t="shared" si="1"/>
        <v/>
      </c>
      <c r="W87" s="22" t="str">
        <f>IF(LEN($T87),"C"&amp;SUMPRODUCT(ISNUMBER(SEARCH({"coaching 1";"coaching 2";"coaching 3"},$L87))*{1;2;3}),"")</f>
        <v/>
      </c>
    </row>
    <row r="88" spans="1:23" customFormat="1" ht="16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T88" s="22" t="str">
        <f>IFERROR(IF(LEN($C88)*LEN($L88),VLOOKUP(TRIM(CLEAN(LOOKUP(2,1/($B$1:$B88&lt;&gt;0),$B$1:$B88))),Agent!$B$2:$C$18,2,0),""),"")</f>
        <v/>
      </c>
      <c r="U88" s="22" t="str">
        <f>IF(LEN($T88),IFERROR("P"&amp;SEARCH((AND(DAY(F88)&gt;0,DAY(F88)&lt;11)*1)+(AND(DAY(F88)&gt;10,DAY(F88)&lt;21)*2)+(AND(DAY(F88)&gt;20,DAY(F88)&lt;32)*3),"123"),IF(ROW()-ROW($U$5)&gt;1,LOOKUP(2,1/($U$5:U87&lt;&gt;""),$U$5:U87),"")),"")</f>
        <v/>
      </c>
      <c r="V88" s="22" t="str">
        <f t="shared" si="1"/>
        <v/>
      </c>
      <c r="W88" s="22" t="str">
        <f>IF(LEN($T88),"C"&amp;SUMPRODUCT(ISNUMBER(SEARCH({"coaching 1";"coaching 2";"coaching 3"},$L88))*{1;2;3}),"")</f>
        <v/>
      </c>
    </row>
    <row r="89" spans="1:23" customFormat="1" ht="16.5">
      <c r="A89" s="48"/>
      <c r="B89" s="48"/>
      <c r="C89" s="48"/>
      <c r="D89" s="48"/>
      <c r="E89" s="48"/>
      <c r="F89" s="56"/>
      <c r="G89" s="50"/>
      <c r="H89" s="48"/>
      <c r="I89" s="48"/>
      <c r="J89" s="51"/>
      <c r="K89" s="51"/>
      <c r="L89" s="48"/>
      <c r="M89" s="48"/>
      <c r="N89" s="51"/>
      <c r="O89" s="48"/>
      <c r="P89" s="48"/>
      <c r="Q89" s="48"/>
      <c r="R89" s="48"/>
      <c r="T89" s="22" t="str">
        <f>IFERROR(IF(LEN($C89)*LEN($L89),VLOOKUP(TRIM(CLEAN(LOOKUP(2,1/($B$1:$B89&lt;&gt;0),$B$1:$B89))),Agent!$B$2:$C$18,2,0),""),"")</f>
        <v/>
      </c>
      <c r="U89" s="22" t="str">
        <f>IF(LEN($T89),IFERROR("P"&amp;SEARCH((AND(DAY(F89)&gt;0,DAY(F89)&lt;11)*1)+(AND(DAY(F89)&gt;10,DAY(F89)&lt;21)*2)+(AND(DAY(F89)&gt;20,DAY(F89)&lt;32)*3),"123"),IF(ROW()-ROW($U$5)&gt;1,LOOKUP(2,1/($U$5:U88&lt;&gt;""),$U$5:U88),"")),"")</f>
        <v/>
      </c>
      <c r="V89" s="22" t="str">
        <f t="shared" si="1"/>
        <v/>
      </c>
      <c r="W89" s="22" t="str">
        <f>IF(LEN($T89),"C"&amp;SUMPRODUCT(ISNUMBER(SEARCH({"coaching 1";"coaching 2";"coaching 3"},$L89))*{1;2;3}),"")</f>
        <v/>
      </c>
    </row>
    <row r="90" spans="1:23" customFormat="1" ht="16.5">
      <c r="A90" s="48"/>
      <c r="B90" s="48"/>
      <c r="C90" s="57"/>
      <c r="D90" s="57"/>
      <c r="E90" s="48"/>
      <c r="F90" s="48"/>
      <c r="G90" s="48"/>
      <c r="H90" s="48"/>
      <c r="I90" s="48"/>
      <c r="J90" s="48"/>
      <c r="K90" s="48"/>
      <c r="L90" s="57"/>
      <c r="M90" s="57"/>
      <c r="N90" s="48"/>
      <c r="O90" s="48"/>
      <c r="P90" s="48"/>
      <c r="Q90" s="48"/>
      <c r="R90" s="48"/>
      <c r="T90" s="22" t="str">
        <f>IFERROR(IF(LEN($C90)*LEN($L90),VLOOKUP(TRIM(CLEAN(LOOKUP(2,1/($B$1:$B90&lt;&gt;0),$B$1:$B90))),Agent!$B$2:$C$18,2,0),""),"")</f>
        <v/>
      </c>
      <c r="U90" s="22" t="str">
        <f>IF(LEN($T90),IFERROR("P"&amp;SEARCH((AND(DAY(F90)&gt;0,DAY(F90)&lt;11)*1)+(AND(DAY(F90)&gt;10,DAY(F90)&lt;21)*2)+(AND(DAY(F90)&gt;20,DAY(F90)&lt;32)*3),"123"),IF(ROW()-ROW($U$5)&gt;1,LOOKUP(2,1/($U$5:U89&lt;&gt;""),$U$5:U89),"")),"")</f>
        <v/>
      </c>
      <c r="V90" s="22" t="str">
        <f t="shared" si="1"/>
        <v/>
      </c>
      <c r="W90" s="22" t="str">
        <f>IF(LEN($T90),"C"&amp;SUMPRODUCT(ISNUMBER(SEARCH({"coaching 1";"coaching 2";"coaching 3"},$L90))*{1;2;3}),"")</f>
        <v/>
      </c>
    </row>
    <row r="91" spans="1:23" customFormat="1" ht="16.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T91" s="22" t="str">
        <f>IFERROR(IF(LEN($C91)*LEN($L91),VLOOKUP(TRIM(CLEAN(LOOKUP(2,1/($B$1:$B91&lt;&gt;0),$B$1:$B91))),Agent!$B$2:$C$18,2,0),""),"")</f>
        <v/>
      </c>
      <c r="U91" s="22" t="str">
        <f>IF(LEN($T91),IFERROR("P"&amp;SEARCH((AND(DAY(F91)&gt;0,DAY(F91)&lt;11)*1)+(AND(DAY(F91)&gt;10,DAY(F91)&lt;21)*2)+(AND(DAY(F91)&gt;20,DAY(F91)&lt;32)*3),"123"),IF(ROW()-ROW($U$5)&gt;1,LOOKUP(2,1/($U$5:U90&lt;&gt;""),$U$5:U90),"")),"")</f>
        <v/>
      </c>
      <c r="V91" s="22" t="str">
        <f t="shared" si="1"/>
        <v/>
      </c>
      <c r="W91" s="22" t="str">
        <f>IF(LEN($T91),"C"&amp;SUMPRODUCT(ISNUMBER(SEARCH({"coaching 1";"coaching 2";"coaching 3"},$L91))*{1;2;3}),"")</f>
        <v/>
      </c>
    </row>
    <row r="92" spans="1:23" customFormat="1" ht="16.5">
      <c r="A92" s="48"/>
      <c r="B92" s="48"/>
      <c r="C92" s="57"/>
      <c r="D92" s="57"/>
      <c r="E92" s="48"/>
      <c r="F92" s="48"/>
      <c r="G92" s="48"/>
      <c r="H92" s="48"/>
      <c r="I92" s="48"/>
      <c r="J92" s="48"/>
      <c r="K92" s="48"/>
      <c r="L92" s="57"/>
      <c r="M92" s="57"/>
      <c r="N92" s="48"/>
      <c r="O92" s="48"/>
      <c r="P92" s="48"/>
      <c r="Q92" s="48"/>
      <c r="R92" s="48"/>
      <c r="T92" s="22" t="str">
        <f>IFERROR(IF(LEN($C92)*LEN($L92),VLOOKUP(TRIM(CLEAN(LOOKUP(2,1/($B$1:$B92&lt;&gt;0),$B$1:$B92))),Agent!$B$2:$C$18,2,0),""),"")</f>
        <v/>
      </c>
      <c r="U92" s="22" t="str">
        <f>IF(LEN($T92),IFERROR("P"&amp;SEARCH((AND(DAY(F92)&gt;0,DAY(F92)&lt;11)*1)+(AND(DAY(F92)&gt;10,DAY(F92)&lt;21)*2)+(AND(DAY(F92)&gt;20,DAY(F92)&lt;32)*3),"123"),IF(ROW()-ROW($U$5)&gt;1,LOOKUP(2,1/($U$5:U91&lt;&gt;""),$U$5:U91),"")),"")</f>
        <v/>
      </c>
      <c r="V92" s="22" t="str">
        <f t="shared" si="1"/>
        <v/>
      </c>
      <c r="W92" s="22" t="str">
        <f>IF(LEN($T92),"C"&amp;SUMPRODUCT(ISNUMBER(SEARCH({"coaching 1";"coaching 2";"coaching 3"},$L92))*{1;2;3}),"")</f>
        <v/>
      </c>
    </row>
    <row r="93" spans="1:23" customFormat="1" ht="16.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T93" s="22" t="str">
        <f>IFERROR(IF(LEN($C93)*LEN($L93),VLOOKUP(TRIM(CLEAN(LOOKUP(2,1/($B$1:$B93&lt;&gt;0),$B$1:$B93))),Agent!$B$2:$C$18,2,0),""),"")</f>
        <v/>
      </c>
      <c r="U93" s="22" t="str">
        <f>IF(LEN($T93),IFERROR("P"&amp;SEARCH((AND(DAY(F93)&gt;0,DAY(F93)&lt;11)*1)+(AND(DAY(F93)&gt;10,DAY(F93)&lt;21)*2)+(AND(DAY(F93)&gt;20,DAY(F93)&lt;32)*3),"123"),IF(ROW()-ROW($U$5)&gt;1,LOOKUP(2,1/($U$5:U92&lt;&gt;""),$U$5:U92),"")),"")</f>
        <v/>
      </c>
      <c r="V93" s="22" t="str">
        <f t="shared" si="1"/>
        <v/>
      </c>
      <c r="W93" s="22" t="str">
        <f>IF(LEN($T93),"C"&amp;SUMPRODUCT(ISNUMBER(SEARCH({"coaching 1";"coaching 2";"coaching 3"},$L93))*{1;2;3}),"")</f>
        <v/>
      </c>
    </row>
    <row r="94" spans="1:23" customFormat="1" ht="16.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T94" s="22" t="str">
        <f>IFERROR(IF(LEN($C94)*LEN($L94),VLOOKUP(TRIM(CLEAN(LOOKUP(2,1/($B$1:$B94&lt;&gt;0),$B$1:$B94))),Agent!$B$2:$C$18,2,0),""),"")</f>
        <v/>
      </c>
      <c r="U94" s="22" t="str">
        <f>IF(LEN($T94),IFERROR("P"&amp;SEARCH((AND(DAY(F94)&gt;0,DAY(F94)&lt;11)*1)+(AND(DAY(F94)&gt;10,DAY(F94)&lt;21)*2)+(AND(DAY(F94)&gt;20,DAY(F94)&lt;32)*3),"123"),IF(ROW()-ROW($U$5)&gt;1,LOOKUP(2,1/($U$5:U93&lt;&gt;""),$U$5:U93),"")),"")</f>
        <v/>
      </c>
      <c r="V94" s="22" t="str">
        <f t="shared" si="1"/>
        <v/>
      </c>
      <c r="W94" s="22" t="str">
        <f>IF(LEN($T94),"C"&amp;SUMPRODUCT(ISNUMBER(SEARCH({"coaching 1";"coaching 2";"coaching 3"},$L94))*{1;2;3}),"")</f>
        <v/>
      </c>
    </row>
    <row r="95" spans="1:23" customFormat="1" ht="16.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T95" s="22" t="str">
        <f>IFERROR(IF(LEN($C95)*LEN($L95),VLOOKUP(TRIM(CLEAN(LOOKUP(2,1/($B$1:$B95&lt;&gt;0),$B$1:$B95))),Agent!$B$2:$C$18,2,0),""),"")</f>
        <v/>
      </c>
      <c r="U95" s="22" t="str">
        <f>IF(LEN($T95),IFERROR("P"&amp;SEARCH((AND(DAY(F95)&gt;0,DAY(F95)&lt;11)*1)+(AND(DAY(F95)&gt;10,DAY(F95)&lt;21)*2)+(AND(DAY(F95)&gt;20,DAY(F95)&lt;32)*3),"123"),IF(ROW()-ROW($U$5)&gt;1,LOOKUP(2,1/($U$5:U94&lt;&gt;""),$U$5:U94),"")),"")</f>
        <v/>
      </c>
      <c r="V95" s="22" t="str">
        <f t="shared" si="1"/>
        <v/>
      </c>
      <c r="W95" s="22" t="str">
        <f>IF(LEN($T95),"C"&amp;SUMPRODUCT(ISNUMBER(SEARCH({"coaching 1";"coaching 2";"coaching 3"},$L95))*{1;2;3}),"")</f>
        <v/>
      </c>
    </row>
    <row r="96" spans="1:23" customFormat="1" ht="16.5">
      <c r="A96" s="48"/>
      <c r="B96" s="48"/>
      <c r="C96" s="48"/>
      <c r="D96" s="48"/>
      <c r="E96" s="48"/>
      <c r="F96" s="56"/>
      <c r="G96" s="50"/>
      <c r="H96" s="48"/>
      <c r="I96" s="48"/>
      <c r="J96" s="51"/>
      <c r="K96" s="51"/>
      <c r="L96" s="48"/>
      <c r="M96" s="48"/>
      <c r="N96" s="51"/>
      <c r="O96" s="48"/>
      <c r="P96" s="48"/>
      <c r="Q96" s="48"/>
      <c r="R96" s="48"/>
      <c r="T96" s="22" t="str">
        <f>IFERROR(IF(LEN($C96)*LEN($L96),VLOOKUP(TRIM(CLEAN(LOOKUP(2,1/($B$1:$B96&lt;&gt;0),$B$1:$B96))),Agent!$B$2:$C$18,2,0),""),"")</f>
        <v/>
      </c>
      <c r="U96" s="22" t="str">
        <f>IF(LEN($T96),IFERROR("P"&amp;SEARCH((AND(DAY(F96)&gt;0,DAY(F96)&lt;11)*1)+(AND(DAY(F96)&gt;10,DAY(F96)&lt;21)*2)+(AND(DAY(F96)&gt;20,DAY(F96)&lt;32)*3),"123"),IF(ROW()-ROW($U$5)&gt;1,LOOKUP(2,1/($U$5:U95&lt;&gt;""),$U$5:U95),"")),"")</f>
        <v/>
      </c>
      <c r="V96" s="22" t="str">
        <f t="shared" si="1"/>
        <v/>
      </c>
      <c r="W96" s="22" t="str">
        <f>IF(LEN($T96),"C"&amp;SUMPRODUCT(ISNUMBER(SEARCH({"coaching 1";"coaching 2";"coaching 3"},$L96))*{1;2;3}),"")</f>
        <v/>
      </c>
    </row>
    <row r="97" spans="1:23" customFormat="1" ht="16.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T97" s="22" t="str">
        <f>IFERROR(IF(LEN($C97)*LEN($L97),VLOOKUP(TRIM(CLEAN(LOOKUP(2,1/($B$1:$B97&lt;&gt;0),$B$1:$B97))),Agent!$B$2:$C$18,2,0),""),"")</f>
        <v/>
      </c>
      <c r="U97" s="22" t="str">
        <f>IF(LEN($T97),IFERROR("P"&amp;SEARCH((AND(DAY(F97)&gt;0,DAY(F97)&lt;11)*1)+(AND(DAY(F97)&gt;10,DAY(F97)&lt;21)*2)+(AND(DAY(F97)&gt;20,DAY(F97)&lt;32)*3),"123"),IF(ROW()-ROW($U$5)&gt;1,LOOKUP(2,1/($U$5:U96&lt;&gt;""),$U$5:U96),"")),"")</f>
        <v/>
      </c>
      <c r="V97" s="22" t="str">
        <f t="shared" si="1"/>
        <v/>
      </c>
      <c r="W97" s="22" t="str">
        <f>IF(LEN($T97),"C"&amp;SUMPRODUCT(ISNUMBER(SEARCH({"coaching 1";"coaching 2";"coaching 3"},$L97))*{1;2;3}),"")</f>
        <v/>
      </c>
    </row>
    <row r="98" spans="1:23" customFormat="1" ht="16.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T98" s="22" t="str">
        <f>IFERROR(IF(LEN($C98)*LEN($L98),VLOOKUP(TRIM(CLEAN(LOOKUP(2,1/($B$1:$B98&lt;&gt;0),$B$1:$B98))),Agent!$B$2:$C$18,2,0),""),"")</f>
        <v/>
      </c>
      <c r="U98" s="22" t="str">
        <f>IF(LEN($T98),IFERROR("P"&amp;SEARCH((AND(DAY(F98)&gt;0,DAY(F98)&lt;11)*1)+(AND(DAY(F98)&gt;10,DAY(F98)&lt;21)*2)+(AND(DAY(F98)&gt;20,DAY(F98)&lt;32)*3),"123"),IF(ROW()-ROW($U$5)&gt;1,LOOKUP(2,1/($U$5:U97&lt;&gt;""),$U$5:U97),"")),"")</f>
        <v/>
      </c>
      <c r="V98" s="22" t="str">
        <f t="shared" si="1"/>
        <v/>
      </c>
      <c r="W98" s="22" t="str">
        <f>IF(LEN($T98),"C"&amp;SUMPRODUCT(ISNUMBER(SEARCH({"coaching 1";"coaching 2";"coaching 3"},$L98))*{1;2;3}),"")</f>
        <v/>
      </c>
    </row>
    <row r="99" spans="1:23" customFormat="1" ht="16.5">
      <c r="A99" s="48"/>
      <c r="B99" s="48"/>
      <c r="C99" s="48"/>
      <c r="D99" s="48"/>
      <c r="E99" s="48"/>
      <c r="F99" s="56"/>
      <c r="G99" s="50"/>
      <c r="H99" s="48"/>
      <c r="I99" s="48"/>
      <c r="J99" s="51"/>
      <c r="K99" s="51"/>
      <c r="L99" s="48"/>
      <c r="M99" s="48"/>
      <c r="N99" s="51"/>
      <c r="O99" s="48"/>
      <c r="P99" s="48"/>
      <c r="Q99" s="48"/>
      <c r="R99" s="48"/>
      <c r="T99" s="22" t="str">
        <f>IFERROR(IF(LEN($C99)*LEN($L99),VLOOKUP(TRIM(CLEAN(LOOKUP(2,1/($B$1:$B99&lt;&gt;0),$B$1:$B99))),Agent!$B$2:$C$18,2,0),""),"")</f>
        <v/>
      </c>
      <c r="U99" s="22" t="str">
        <f>IF(LEN($T99),IFERROR("P"&amp;SEARCH((AND(DAY(F99)&gt;0,DAY(F99)&lt;11)*1)+(AND(DAY(F99)&gt;10,DAY(F99)&lt;21)*2)+(AND(DAY(F99)&gt;20,DAY(F99)&lt;32)*3),"123"),IF(ROW()-ROW($U$5)&gt;1,LOOKUP(2,1/($U$5:U98&lt;&gt;""),$U$5:U98),"")),"")</f>
        <v/>
      </c>
      <c r="V99" s="22" t="str">
        <f t="shared" si="1"/>
        <v/>
      </c>
      <c r="W99" s="22" t="str">
        <f>IF(LEN($T99),"C"&amp;SUMPRODUCT(ISNUMBER(SEARCH({"coaching 1";"coaching 2";"coaching 3"},$L99))*{1;2;3}),"")</f>
        <v/>
      </c>
    </row>
    <row r="100" spans="1:23" customFormat="1" ht="16.5">
      <c r="A100" s="48"/>
      <c r="B100" s="48"/>
      <c r="C100" s="57"/>
      <c r="D100" s="57"/>
      <c r="E100" s="48"/>
      <c r="F100" s="48"/>
      <c r="G100" s="48"/>
      <c r="H100" s="48"/>
      <c r="I100" s="48"/>
      <c r="J100" s="48"/>
      <c r="K100" s="48"/>
      <c r="L100" s="57"/>
      <c r="M100" s="57"/>
      <c r="N100" s="48"/>
      <c r="O100" s="48"/>
      <c r="P100" s="48"/>
      <c r="Q100" s="48"/>
      <c r="R100" s="48"/>
      <c r="T100" s="22" t="str">
        <f>IFERROR(IF(LEN($C100)*LEN($L100),VLOOKUP(TRIM(CLEAN(LOOKUP(2,1/($B$1:$B100&lt;&gt;0),$B$1:$B100))),Agent!$B$2:$C$18,2,0),""),"")</f>
        <v/>
      </c>
      <c r="U100" s="22" t="str">
        <f>IF(LEN($T100),IFERROR("P"&amp;SEARCH((AND(DAY(F100)&gt;0,DAY(F100)&lt;11)*1)+(AND(DAY(F100)&gt;10,DAY(F100)&lt;21)*2)+(AND(DAY(F100)&gt;20,DAY(F100)&lt;32)*3),"123"),IF(ROW()-ROW($U$5)&gt;1,LOOKUP(2,1/($U$5:U99&lt;&gt;""),$U$5:U99),"")),"")</f>
        <v/>
      </c>
      <c r="V100" s="22" t="str">
        <f t="shared" si="1"/>
        <v/>
      </c>
      <c r="W100" s="22" t="str">
        <f>IF(LEN($T100),"C"&amp;SUMPRODUCT(ISNUMBER(SEARCH({"coaching 1";"coaching 2";"coaching 3"},$L100))*{1;2;3}),"")</f>
        <v/>
      </c>
    </row>
    <row r="101" spans="1:23" customFormat="1" ht="16.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T101" s="22" t="str">
        <f>IFERROR(IF(LEN($C101)*LEN($L101),VLOOKUP(TRIM(CLEAN(LOOKUP(2,1/($B$1:$B101&lt;&gt;0),$B$1:$B101))),Agent!$B$2:$C$18,2,0),""),"")</f>
        <v/>
      </c>
      <c r="U101" s="22" t="str">
        <f>IF(LEN($T101),IFERROR("P"&amp;SEARCH((AND(DAY(F101)&gt;0,DAY(F101)&lt;11)*1)+(AND(DAY(F101)&gt;10,DAY(F101)&lt;21)*2)+(AND(DAY(F101)&gt;20,DAY(F101)&lt;32)*3),"123"),IF(ROW()-ROW($U$5)&gt;1,LOOKUP(2,1/($U$5:U100&lt;&gt;""),$U$5:U100),"")),"")</f>
        <v/>
      </c>
      <c r="V101" s="22" t="str">
        <f t="shared" si="1"/>
        <v/>
      </c>
      <c r="W101" s="22" t="str">
        <f>IF(LEN($T101),"C"&amp;SUMPRODUCT(ISNUMBER(SEARCH({"coaching 1";"coaching 2";"coaching 3"},$L101))*{1;2;3}),"")</f>
        <v/>
      </c>
    </row>
    <row r="102" spans="1:23" customFormat="1" ht="16.5">
      <c r="A102" s="48"/>
      <c r="B102" s="48"/>
      <c r="C102" s="57"/>
      <c r="D102" s="57"/>
      <c r="E102" s="48"/>
      <c r="F102" s="48"/>
      <c r="G102" s="48"/>
      <c r="H102" s="48"/>
      <c r="I102" s="48"/>
      <c r="J102" s="48"/>
      <c r="K102" s="48"/>
      <c r="L102" s="57"/>
      <c r="M102" s="57"/>
      <c r="N102" s="48"/>
      <c r="O102" s="48"/>
      <c r="P102" s="48"/>
      <c r="Q102" s="48"/>
      <c r="R102" s="48"/>
      <c r="T102" s="22" t="str">
        <f>IFERROR(IF(LEN($C102)*LEN($L102),VLOOKUP(TRIM(CLEAN(LOOKUP(2,1/($B$1:$B102&lt;&gt;0),$B$1:$B102))),Agent!$B$2:$C$18,2,0),""),"")</f>
        <v/>
      </c>
      <c r="U102" s="22" t="str">
        <f>IF(LEN($T102),IFERROR("P"&amp;SEARCH((AND(DAY(F102)&gt;0,DAY(F102)&lt;11)*1)+(AND(DAY(F102)&gt;10,DAY(F102)&lt;21)*2)+(AND(DAY(F102)&gt;20,DAY(F102)&lt;32)*3),"123"),IF(ROW()-ROW($U$5)&gt;1,LOOKUP(2,1/($U$5:U101&lt;&gt;""),$U$5:U101),"")),"")</f>
        <v/>
      </c>
      <c r="V102" s="22" t="str">
        <f t="shared" si="1"/>
        <v/>
      </c>
      <c r="W102" s="22" t="str">
        <f>IF(LEN($T102),"C"&amp;SUMPRODUCT(ISNUMBER(SEARCH({"coaching 1";"coaching 2";"coaching 3"},$L102))*{1;2;3}),"")</f>
        <v/>
      </c>
    </row>
    <row r="103" spans="1:23" customFormat="1" ht="16.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T103" s="22" t="str">
        <f>IFERROR(IF(LEN($C103)*LEN($L103),VLOOKUP(TRIM(CLEAN(LOOKUP(2,1/($B$1:$B103&lt;&gt;0),$B$1:$B103))),Agent!$B$2:$C$18,2,0),""),"")</f>
        <v/>
      </c>
      <c r="U103" s="22" t="str">
        <f>IF(LEN($T103),IFERROR("P"&amp;SEARCH((AND(DAY(F103)&gt;0,DAY(F103)&lt;11)*1)+(AND(DAY(F103)&gt;10,DAY(F103)&lt;21)*2)+(AND(DAY(F103)&gt;20,DAY(F103)&lt;32)*3),"123"),IF(ROW()-ROW($U$5)&gt;1,LOOKUP(2,1/($U$5:U102&lt;&gt;""),$U$5:U102),"")),"")</f>
        <v/>
      </c>
      <c r="V103" s="22" t="str">
        <f t="shared" si="1"/>
        <v/>
      </c>
      <c r="W103" s="22" t="str">
        <f>IF(LEN($T103),"C"&amp;SUMPRODUCT(ISNUMBER(SEARCH({"coaching 1";"coaching 2";"coaching 3"},$L103))*{1;2;3}),"")</f>
        <v/>
      </c>
    </row>
    <row r="104" spans="1:23" customFormat="1" ht="16.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T104" s="22" t="str">
        <f>IFERROR(IF(LEN($C104)*LEN($L104),VLOOKUP(TRIM(CLEAN(LOOKUP(2,1/($B$1:$B104&lt;&gt;0),$B$1:$B104))),Agent!$B$2:$C$18,2,0),""),"")</f>
        <v/>
      </c>
      <c r="U104" s="22" t="str">
        <f>IF(LEN($T104),IFERROR("P"&amp;SEARCH((AND(DAY(F104)&gt;0,DAY(F104)&lt;11)*1)+(AND(DAY(F104)&gt;10,DAY(F104)&lt;21)*2)+(AND(DAY(F104)&gt;20,DAY(F104)&lt;32)*3),"123"),IF(ROW()-ROW($U$5)&gt;1,LOOKUP(2,1/($U$5:U103&lt;&gt;""),$U$5:U103),"")),"")</f>
        <v/>
      </c>
      <c r="V104" s="22" t="str">
        <f t="shared" si="1"/>
        <v/>
      </c>
      <c r="W104" s="22" t="str">
        <f>IF(LEN($T104),"C"&amp;SUMPRODUCT(ISNUMBER(SEARCH({"coaching 1";"coaching 2";"coaching 3"},$L104))*{1;2;3}),"")</f>
        <v/>
      </c>
    </row>
    <row r="105" spans="1:23" customFormat="1" ht="16.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T105" s="22" t="str">
        <f>IFERROR(IF(LEN($C105)*LEN($L105),VLOOKUP(TRIM(CLEAN(LOOKUP(2,1/($B$1:$B105&lt;&gt;0),$B$1:$B105))),Agent!$B$2:$C$18,2,0),""),"")</f>
        <v/>
      </c>
      <c r="U105" s="22" t="str">
        <f>IF(LEN($T105),IFERROR("P"&amp;SEARCH((AND(DAY(F105)&gt;0,DAY(F105)&lt;11)*1)+(AND(DAY(F105)&gt;10,DAY(F105)&lt;21)*2)+(AND(DAY(F105)&gt;20,DAY(F105)&lt;32)*3),"123"),IF(ROW()-ROW($U$5)&gt;1,LOOKUP(2,1/($U$5:U104&lt;&gt;""),$U$5:U104),"")),"")</f>
        <v/>
      </c>
      <c r="V105" s="22" t="str">
        <f t="shared" si="1"/>
        <v/>
      </c>
      <c r="W105" s="22" t="str">
        <f>IF(LEN($T105),"C"&amp;SUMPRODUCT(ISNUMBER(SEARCH({"coaching 1";"coaching 2";"coaching 3"},$L105))*{1;2;3}),"")</f>
        <v/>
      </c>
    </row>
    <row r="106" spans="1:23" customFormat="1" ht="16.5">
      <c r="A106" s="48"/>
      <c r="B106" s="48"/>
      <c r="C106" s="48"/>
      <c r="D106" s="48"/>
      <c r="E106" s="48"/>
      <c r="F106" s="56"/>
      <c r="G106" s="50"/>
      <c r="H106" s="48"/>
      <c r="I106" s="48"/>
      <c r="J106" s="51"/>
      <c r="K106" s="51"/>
      <c r="L106" s="48"/>
      <c r="M106" s="48"/>
      <c r="N106" s="51"/>
      <c r="O106" s="48"/>
      <c r="P106" s="48"/>
      <c r="Q106" s="48"/>
      <c r="R106" s="48"/>
      <c r="T106" s="22" t="str">
        <f>IFERROR(IF(LEN($C106)*LEN($L106),VLOOKUP(TRIM(CLEAN(LOOKUP(2,1/($B$1:$B106&lt;&gt;0),$B$1:$B106))),Agent!$B$2:$C$18,2,0),""),"")</f>
        <v/>
      </c>
      <c r="U106" s="22" t="str">
        <f>IF(LEN($T106),IFERROR("P"&amp;SEARCH((AND(DAY(F106)&gt;0,DAY(F106)&lt;11)*1)+(AND(DAY(F106)&gt;10,DAY(F106)&lt;21)*2)+(AND(DAY(F106)&gt;20,DAY(F106)&lt;32)*3),"123"),IF(ROW()-ROW($U$5)&gt;1,LOOKUP(2,1/($U$5:U105&lt;&gt;""),$U$5:U105),"")),"")</f>
        <v/>
      </c>
      <c r="V106" s="22" t="str">
        <f t="shared" si="1"/>
        <v/>
      </c>
      <c r="W106" s="22" t="str">
        <f>IF(LEN($T106),"C"&amp;SUMPRODUCT(ISNUMBER(SEARCH({"coaching 1";"coaching 2";"coaching 3"},$L106))*{1;2;3}),"")</f>
        <v/>
      </c>
    </row>
    <row r="107" spans="1:23" customFormat="1" ht="16.5">
      <c r="A107" s="48"/>
      <c r="B107" s="48"/>
      <c r="C107" s="57"/>
      <c r="D107" s="57"/>
      <c r="E107" s="48"/>
      <c r="F107" s="48"/>
      <c r="G107" s="48"/>
      <c r="H107" s="48"/>
      <c r="I107" s="48"/>
      <c r="J107" s="48"/>
      <c r="K107" s="48"/>
      <c r="L107" s="57"/>
      <c r="M107" s="57"/>
      <c r="N107" s="48"/>
      <c r="O107" s="48"/>
      <c r="P107" s="48"/>
      <c r="Q107" s="48"/>
      <c r="R107" s="48"/>
      <c r="T107" s="22" t="str">
        <f>IFERROR(IF(LEN($C107)*LEN($L107),VLOOKUP(TRIM(CLEAN(LOOKUP(2,1/($B$1:$B107&lt;&gt;0),$B$1:$B107))),Agent!$B$2:$C$18,2,0),""),"")</f>
        <v/>
      </c>
      <c r="U107" s="22" t="str">
        <f>IF(LEN($T107),IFERROR("P"&amp;SEARCH((AND(DAY(F107)&gt;0,DAY(F107)&lt;11)*1)+(AND(DAY(F107)&gt;10,DAY(F107)&lt;21)*2)+(AND(DAY(F107)&gt;20,DAY(F107)&lt;32)*3),"123"),IF(ROW()-ROW($U$5)&gt;1,LOOKUP(2,1/($U$5:U106&lt;&gt;""),$U$5:U106),"")),"")</f>
        <v/>
      </c>
      <c r="V107" s="22" t="str">
        <f t="shared" si="1"/>
        <v/>
      </c>
      <c r="W107" s="22" t="str">
        <f>IF(LEN($T107),"C"&amp;SUMPRODUCT(ISNUMBER(SEARCH({"coaching 1";"coaching 2";"coaching 3"},$L107))*{1;2;3}),"")</f>
        <v/>
      </c>
    </row>
    <row r="108" spans="1:23" customFormat="1" ht="16.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T108" s="22" t="str">
        <f>IFERROR(IF(LEN($C108)*LEN($L108),VLOOKUP(TRIM(CLEAN(LOOKUP(2,1/($B$1:$B108&lt;&gt;0),$B$1:$B108))),Agent!$B$2:$C$18,2,0),""),"")</f>
        <v/>
      </c>
      <c r="U108" s="22" t="str">
        <f>IF(LEN($T108),IFERROR("P"&amp;SEARCH((AND(DAY(F108)&gt;0,DAY(F108)&lt;11)*1)+(AND(DAY(F108)&gt;10,DAY(F108)&lt;21)*2)+(AND(DAY(F108)&gt;20,DAY(F108)&lt;32)*3),"123"),IF(ROW()-ROW($U$5)&gt;1,LOOKUP(2,1/($U$5:U107&lt;&gt;""),$U$5:U107),"")),"")</f>
        <v/>
      </c>
      <c r="V108" s="22" t="str">
        <f t="shared" si="1"/>
        <v/>
      </c>
      <c r="W108" s="22" t="str">
        <f>IF(LEN($T108),"C"&amp;SUMPRODUCT(ISNUMBER(SEARCH({"coaching 1";"coaching 2";"coaching 3"},$L108))*{1;2;3}),"")</f>
        <v/>
      </c>
    </row>
    <row r="109" spans="1:23" customFormat="1" ht="16.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T109" s="22" t="str">
        <f>IFERROR(IF(LEN($C109)*LEN($L109),VLOOKUP(TRIM(CLEAN(LOOKUP(2,1/($B$1:$B109&lt;&gt;0),$B$1:$B109))),Agent!$B$2:$C$18,2,0),""),"")</f>
        <v/>
      </c>
      <c r="U109" s="22" t="str">
        <f>IF(LEN($T109),IFERROR("P"&amp;SEARCH((AND(DAY(F109)&gt;0,DAY(F109)&lt;11)*1)+(AND(DAY(F109)&gt;10,DAY(F109)&lt;21)*2)+(AND(DAY(F109)&gt;20,DAY(F109)&lt;32)*3),"123"),IF(ROW()-ROW($U$5)&gt;1,LOOKUP(2,1/($U$5:U108&lt;&gt;""),$U$5:U108),"")),"")</f>
        <v/>
      </c>
      <c r="V109" s="22" t="str">
        <f t="shared" si="1"/>
        <v/>
      </c>
      <c r="W109" s="22" t="str">
        <f>IF(LEN($T109),"C"&amp;SUMPRODUCT(ISNUMBER(SEARCH({"coaching 1";"coaching 2";"coaching 3"},$L109))*{1;2;3}),"")</f>
        <v/>
      </c>
    </row>
    <row r="110" spans="1:23" customFormat="1" ht="16.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T110" s="22" t="str">
        <f>IFERROR(IF(LEN($C110)*LEN($L110),VLOOKUP(TRIM(CLEAN(LOOKUP(2,1/($B$1:$B110&lt;&gt;0),$B$1:$B110))),Agent!$B$2:$C$18,2,0),""),"")</f>
        <v/>
      </c>
      <c r="U110" s="22" t="str">
        <f>IF(LEN($T110),IFERROR("P"&amp;SEARCH((AND(DAY(F110)&gt;0,DAY(F110)&lt;11)*1)+(AND(DAY(F110)&gt;10,DAY(F110)&lt;21)*2)+(AND(DAY(F110)&gt;20,DAY(F110)&lt;32)*3),"123"),IF(ROW()-ROW($U$5)&gt;1,LOOKUP(2,1/($U$5:U109&lt;&gt;""),$U$5:U109),"")),"")</f>
        <v/>
      </c>
      <c r="V110" s="22" t="str">
        <f t="shared" si="1"/>
        <v/>
      </c>
      <c r="W110" s="22" t="str">
        <f>IF(LEN($T110),"C"&amp;SUMPRODUCT(ISNUMBER(SEARCH({"coaching 1";"coaching 2";"coaching 3"},$L110))*{1;2;3}),"")</f>
        <v/>
      </c>
    </row>
    <row r="111" spans="1:23" customFormat="1" ht="16.5">
      <c r="A111" s="48"/>
      <c r="B111" s="48"/>
      <c r="C111" s="48"/>
      <c r="D111" s="48"/>
      <c r="E111" s="48"/>
      <c r="F111" s="56"/>
      <c r="G111" s="50"/>
      <c r="H111" s="48"/>
      <c r="I111" s="48"/>
      <c r="J111" s="51"/>
      <c r="K111" s="51"/>
      <c r="L111" s="48"/>
      <c r="M111" s="48"/>
      <c r="N111" s="51"/>
      <c r="O111" s="48"/>
      <c r="P111" s="48"/>
      <c r="Q111" s="48"/>
      <c r="R111" s="48"/>
      <c r="T111" s="22" t="str">
        <f>IFERROR(IF(LEN($C111)*LEN($L111),VLOOKUP(TRIM(CLEAN(LOOKUP(2,1/($B$1:$B111&lt;&gt;0),$B$1:$B111))),Agent!$B$2:$C$18,2,0),""),"")</f>
        <v/>
      </c>
      <c r="U111" s="22" t="str">
        <f>IF(LEN($T111),IFERROR("P"&amp;SEARCH((AND(DAY(F111)&gt;0,DAY(F111)&lt;11)*1)+(AND(DAY(F111)&gt;10,DAY(F111)&lt;21)*2)+(AND(DAY(F111)&gt;20,DAY(F111)&lt;32)*3),"123"),IF(ROW()-ROW($U$5)&gt;1,LOOKUP(2,1/($U$5:U110&lt;&gt;""),$U$5:U110),"")),"")</f>
        <v/>
      </c>
      <c r="V111" s="22" t="str">
        <f t="shared" si="1"/>
        <v/>
      </c>
      <c r="W111" s="22" t="str">
        <f>IF(LEN($T111),"C"&amp;SUMPRODUCT(ISNUMBER(SEARCH({"coaching 1";"coaching 2";"coaching 3"},$L111))*{1;2;3}),"")</f>
        <v/>
      </c>
    </row>
    <row r="112" spans="1:23" customFormat="1" ht="16.5">
      <c r="A112" s="48"/>
      <c r="B112" s="48"/>
      <c r="C112" s="57"/>
      <c r="D112" s="57"/>
      <c r="E112" s="48"/>
      <c r="F112" s="48"/>
      <c r="G112" s="48"/>
      <c r="H112" s="48"/>
      <c r="I112" s="48"/>
      <c r="J112" s="48"/>
      <c r="K112" s="48"/>
      <c r="L112" s="57"/>
      <c r="M112" s="57"/>
      <c r="N112" s="48"/>
      <c r="O112" s="48"/>
      <c r="P112" s="48"/>
      <c r="Q112" s="48"/>
      <c r="R112" s="48"/>
      <c r="T112" s="22" t="str">
        <f>IFERROR(IF(LEN($C112)*LEN($L112),VLOOKUP(TRIM(CLEAN(LOOKUP(2,1/($B$1:$B112&lt;&gt;0),$B$1:$B112))),Agent!$B$2:$C$18,2,0),""),"")</f>
        <v/>
      </c>
      <c r="U112" s="22" t="str">
        <f>IF(LEN($T112),IFERROR("P"&amp;SEARCH((AND(DAY(F112)&gt;0,DAY(F112)&lt;11)*1)+(AND(DAY(F112)&gt;10,DAY(F112)&lt;21)*2)+(AND(DAY(F112)&gt;20,DAY(F112)&lt;32)*3),"123"),IF(ROW()-ROW($U$5)&gt;1,LOOKUP(2,1/($U$5:U111&lt;&gt;""),$U$5:U111),"")),"")</f>
        <v/>
      </c>
      <c r="V112" s="22" t="str">
        <f t="shared" si="1"/>
        <v/>
      </c>
      <c r="W112" s="22" t="str">
        <f>IF(LEN($T112),"C"&amp;SUMPRODUCT(ISNUMBER(SEARCH({"coaching 1";"coaching 2";"coaching 3"},$L112))*{1;2;3}),"")</f>
        <v/>
      </c>
    </row>
    <row r="113" spans="1:24" ht="16.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T113" s="22" t="str">
        <f>IFERROR(IF(LEN($C113)*LEN($L113),VLOOKUP(TRIM(CLEAN(LOOKUP(2,1/($B$1:$B113&lt;&gt;0),$B$1:$B113))),Agent!$B$2:$C$18,2,0),""),"")</f>
        <v/>
      </c>
      <c r="U113" s="22" t="str">
        <f>IF(LEN($T113),IFERROR("P"&amp;SEARCH((AND(DAY(F113)&gt;0,DAY(F113)&lt;11)*1)+(AND(DAY(F113)&gt;10,DAY(F113)&lt;21)*2)+(AND(DAY(F113)&gt;20,DAY(F113)&lt;32)*3),"123"),IF(ROW()-ROW($U$5)&gt;1,LOOKUP(2,1/($U$5:U112&lt;&gt;""),$U$5:U112),"")),"")</f>
        <v/>
      </c>
      <c r="V113" s="22" t="str">
        <f t="shared" si="1"/>
        <v/>
      </c>
      <c r="W113" s="22" t="str">
        <f>IF(LEN($T113),"C"&amp;SUMPRODUCT(ISNUMBER(SEARCH({"coaching 1";"coaching 2";"coaching 3"},$L113))*{1;2;3}),"")</f>
        <v/>
      </c>
      <c r="X113"/>
    </row>
    <row r="114" spans="1:24" ht="16.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T114" s="22" t="str">
        <f>IFERROR(IF(LEN($C114)*LEN($L114),VLOOKUP(TRIM(CLEAN(LOOKUP(2,1/($B$1:$B114&lt;&gt;0),$B$1:$B114))),Agent!$B$2:$C$18,2,0),""),"")</f>
        <v/>
      </c>
      <c r="U114" s="22" t="str">
        <f>IF(LEN($T114),IFERROR("P"&amp;SEARCH((AND(DAY(F114)&gt;0,DAY(F114)&lt;11)*1)+(AND(DAY(F114)&gt;10,DAY(F114)&lt;21)*2)+(AND(DAY(F114)&gt;20,DAY(F114)&lt;32)*3),"123"),IF(ROW()-ROW($U$5)&gt;1,LOOKUP(2,1/($U$5:U113&lt;&gt;""),$U$5:U113),"")),"")</f>
        <v/>
      </c>
      <c r="V114" s="22" t="str">
        <f t="shared" si="1"/>
        <v/>
      </c>
      <c r="W114" s="22" t="str">
        <f>IF(LEN($T114),"C"&amp;SUMPRODUCT(ISNUMBER(SEARCH({"coaching 1";"coaching 2";"coaching 3"},$L114))*{1;2;3}),"")</f>
        <v/>
      </c>
      <c r="X114"/>
    </row>
    <row r="115" spans="1:24" ht="16.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T115" s="22" t="str">
        <f>IFERROR(IF(LEN($C115)*LEN($L115),VLOOKUP(TRIM(CLEAN(LOOKUP(2,1/($B$1:$B115&lt;&gt;0),$B$1:$B115))),Agent!$B$2:$C$18,2,0),""),"")</f>
        <v/>
      </c>
      <c r="U115" s="22" t="str">
        <f>IF(LEN($T115),IFERROR("P"&amp;SEARCH((AND(DAY(F115)&gt;0,DAY(F115)&lt;11)*1)+(AND(DAY(F115)&gt;10,DAY(F115)&lt;21)*2)+(AND(DAY(F115)&gt;20,DAY(F115)&lt;32)*3),"123"),IF(ROW()-ROW($U$5)&gt;1,LOOKUP(2,1/($U$5:U114&lt;&gt;""),$U$5:U114),"")),"")</f>
        <v/>
      </c>
      <c r="V115" s="22" t="str">
        <f t="shared" si="1"/>
        <v/>
      </c>
      <c r="W115" s="22" t="str">
        <f>IF(LEN($T115),"C"&amp;SUMPRODUCT(ISNUMBER(SEARCH({"coaching 1";"coaching 2";"coaching 3"},$L115))*{1;2;3}),"")</f>
        <v/>
      </c>
      <c r="X115"/>
    </row>
    <row r="116" spans="1:24" ht="16.5">
      <c r="A116" s="48"/>
      <c r="B116" s="48"/>
      <c r="C116" s="48"/>
      <c r="D116" s="48"/>
      <c r="E116" s="48"/>
      <c r="F116" s="56"/>
      <c r="G116" s="50"/>
      <c r="H116" s="48"/>
      <c r="I116" s="48"/>
      <c r="J116" s="51"/>
      <c r="K116" s="51"/>
      <c r="L116" s="48"/>
      <c r="M116" s="48"/>
      <c r="N116" s="51"/>
      <c r="O116" s="48"/>
      <c r="P116" s="48"/>
      <c r="Q116" s="48"/>
      <c r="R116" s="48"/>
      <c r="T116" s="22" t="str">
        <f>IFERROR(IF(LEN($C116)*LEN($L116),VLOOKUP(TRIM(CLEAN(LOOKUP(2,1/($B$1:$B116&lt;&gt;0),$B$1:$B116))),Agent!$B$2:$C$18,2,0),""),"")</f>
        <v/>
      </c>
      <c r="U116" s="22" t="str">
        <f>IF(LEN($T116),IFERROR("P"&amp;SEARCH((AND(DAY(F116)&gt;0,DAY(F116)&lt;11)*1)+(AND(DAY(F116)&gt;10,DAY(F116)&lt;21)*2)+(AND(DAY(F116)&gt;20,DAY(F116)&lt;32)*3),"123"),IF(ROW()-ROW($U$5)&gt;1,LOOKUP(2,1/($U$5:U115&lt;&gt;""),$U$5:U115),"")),"")</f>
        <v/>
      </c>
      <c r="V116" s="22" t="str">
        <f t="shared" si="1"/>
        <v/>
      </c>
      <c r="W116" s="22" t="str">
        <f>IF(LEN($T116),"C"&amp;SUMPRODUCT(ISNUMBER(SEARCH({"coaching 1";"coaching 2";"coaching 3"},$L116))*{1;2;3}),"")</f>
        <v/>
      </c>
      <c r="X116"/>
    </row>
    <row r="117" spans="1:24" ht="16.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T117" s="22" t="str">
        <f>IFERROR(IF(LEN($C117)*LEN($L117),VLOOKUP(TRIM(CLEAN(LOOKUP(2,1/($B$1:$B117&lt;&gt;0),$B$1:$B117))),Agent!$B$2:$C$18,2,0),""),"")</f>
        <v/>
      </c>
      <c r="U117" s="22" t="str">
        <f>IF(LEN($T117),IFERROR("P"&amp;SEARCH((AND(DAY(F117)&gt;0,DAY(F117)&lt;11)*1)+(AND(DAY(F117)&gt;10,DAY(F117)&lt;21)*2)+(AND(DAY(F117)&gt;20,DAY(F117)&lt;32)*3),"123"),IF(ROW()-ROW($U$5)&gt;1,LOOKUP(2,1/($U$5:U116&lt;&gt;""),$U$5:U116),"")),"")</f>
        <v/>
      </c>
      <c r="V117" s="22" t="str">
        <f t="shared" si="1"/>
        <v/>
      </c>
      <c r="W117" s="22" t="str">
        <f>IF(LEN($T117),"C"&amp;SUMPRODUCT(ISNUMBER(SEARCH({"coaching 1";"coaching 2";"coaching 3"},$L117))*{1;2;3}),"")</f>
        <v/>
      </c>
      <c r="X117"/>
    </row>
    <row r="118" spans="1:24" ht="16.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T118" s="22" t="str">
        <f>IFERROR(IF(LEN($C118)*LEN($L118),VLOOKUP(TRIM(CLEAN(LOOKUP(2,1/($B$1:$B118&lt;&gt;0),$B$1:$B118))),Agent!$B$2:$C$18,2,0),""),"")</f>
        <v/>
      </c>
      <c r="U118" s="22" t="str">
        <f>IF(LEN($T118),IFERROR("P"&amp;SEARCH((AND(DAY(F118)&gt;0,DAY(F118)&lt;11)*1)+(AND(DAY(F118)&gt;10,DAY(F118)&lt;21)*2)+(AND(DAY(F118)&gt;20,DAY(F118)&lt;32)*3),"123"),IF(ROW()-ROW($U$5)&gt;1,LOOKUP(2,1/($U$5:U117&lt;&gt;""),$U$5:U117),"")),"")</f>
        <v/>
      </c>
      <c r="V118" s="22" t="str">
        <f t="shared" si="1"/>
        <v/>
      </c>
      <c r="W118" s="22" t="str">
        <f>IF(LEN($T118),"C"&amp;SUMPRODUCT(ISNUMBER(SEARCH({"coaching 1";"coaching 2";"coaching 3"},$L118))*{1;2;3}),"")</f>
        <v/>
      </c>
      <c r="X118"/>
    </row>
    <row r="119" spans="1:24" ht="16.5">
      <c r="A119" s="48"/>
      <c r="B119" s="48"/>
      <c r="C119" s="48"/>
      <c r="D119" s="48"/>
      <c r="E119" s="48"/>
      <c r="F119" s="56"/>
      <c r="G119" s="50"/>
      <c r="H119" s="48"/>
      <c r="I119" s="48"/>
      <c r="J119" s="51"/>
      <c r="K119" s="51"/>
      <c r="L119" s="48"/>
      <c r="M119" s="48"/>
      <c r="N119" s="51"/>
      <c r="O119" s="48"/>
      <c r="P119" s="48"/>
      <c r="Q119" s="48"/>
      <c r="R119" s="48"/>
      <c r="T119" s="22" t="str">
        <f>IFERROR(IF(LEN($C119)*LEN($L119),VLOOKUP(TRIM(CLEAN(LOOKUP(2,1/($B$1:$B119&lt;&gt;0),$B$1:$B119))),Agent!$B$2:$C$18,2,0),""),"")</f>
        <v/>
      </c>
      <c r="U119" s="22" t="str">
        <f>IF(LEN($T119),IFERROR("P"&amp;SEARCH((AND(DAY(F119)&gt;0,DAY(F119)&lt;11)*1)+(AND(DAY(F119)&gt;10,DAY(F119)&lt;21)*2)+(AND(DAY(F119)&gt;20,DAY(F119)&lt;32)*3),"123"),IF(ROW()-ROW($U$5)&gt;1,LOOKUP(2,1/($U$5:U118&lt;&gt;""),$U$5:U118),"")),"")</f>
        <v/>
      </c>
      <c r="V119" s="22" t="str">
        <f t="shared" si="1"/>
        <v/>
      </c>
      <c r="W119" s="22" t="str">
        <f>IF(LEN($T119),"C"&amp;SUMPRODUCT(ISNUMBER(SEARCH({"coaching 1";"coaching 2";"coaching 3"},$L119))*{1;2;3}),"")</f>
        <v/>
      </c>
      <c r="X119"/>
    </row>
    <row r="120" spans="1:24" ht="16.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T120" s="22" t="str">
        <f>IFERROR(IF(LEN($C120)*LEN($L120),VLOOKUP(TRIM(CLEAN(LOOKUP(2,1/($B$1:$B120&lt;&gt;0),$B$1:$B120))),Agent!$B$2:$C$18,2,0),""),"")</f>
        <v/>
      </c>
      <c r="U120" s="22" t="str">
        <f>IF(LEN($T120),IFERROR("P"&amp;SEARCH((AND(DAY(F120)&gt;0,DAY(F120)&lt;11)*1)+(AND(DAY(F120)&gt;10,DAY(F120)&lt;21)*2)+(AND(DAY(F120)&gt;20,DAY(F120)&lt;32)*3),"123"),IF(ROW()-ROW($U$5)&gt;1,LOOKUP(2,1/($U$5:U119&lt;&gt;""),$U$5:U119),"")),"")</f>
        <v/>
      </c>
      <c r="V120" s="22" t="str">
        <f t="shared" si="1"/>
        <v/>
      </c>
      <c r="W120" s="22" t="str">
        <f>IF(LEN($T120),"C"&amp;SUMPRODUCT(ISNUMBER(SEARCH({"coaching 1";"coaching 2";"coaching 3"},$L120))*{1;2;3}),"")</f>
        <v/>
      </c>
      <c r="X120"/>
    </row>
    <row r="121" spans="1:24" ht="16.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T121" s="22" t="str">
        <f>IFERROR(IF(LEN($C121)*LEN($L121),VLOOKUP(TRIM(CLEAN(LOOKUP(2,1/($B$1:$B121&lt;&gt;0),$B$1:$B121))),Agent!$B$2:$C$18,2,0),""),"")</f>
        <v/>
      </c>
      <c r="U121" s="22" t="str">
        <f>IF(LEN($T121),IFERROR("P"&amp;SEARCH((AND(DAY(F121)&gt;0,DAY(F121)&lt;11)*1)+(AND(DAY(F121)&gt;10,DAY(F121)&lt;21)*2)+(AND(DAY(F121)&gt;20,DAY(F121)&lt;32)*3),"123"),IF(ROW()-ROW($U$5)&gt;1,LOOKUP(2,1/($U$5:U120&lt;&gt;""),$U$5:U120),"")),"")</f>
        <v/>
      </c>
      <c r="V121" s="22" t="str">
        <f t="shared" si="1"/>
        <v/>
      </c>
      <c r="W121" s="22" t="str">
        <f>IF(LEN($T121),"C"&amp;SUMPRODUCT(ISNUMBER(SEARCH({"coaching 1";"coaching 2";"coaching 3"},$L121))*{1;2;3}),"")</f>
        <v/>
      </c>
      <c r="X121"/>
    </row>
  </sheetData>
  <mergeCells count="1">
    <mergeCell ref="A1:R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21"/>
  <sheetViews>
    <sheetView workbookViewId="0">
      <selection sqref="A1:R1"/>
    </sheetView>
  </sheetViews>
  <sheetFormatPr defaultRowHeight="15.75" outlineLevelCol="1"/>
  <cols>
    <col min="1" max="1" width="3.59765625" customWidth="1"/>
    <col min="2" max="2" width="13.69921875" customWidth="1"/>
    <col min="3" max="3" width="17.796875" customWidth="1" outlineLevel="1"/>
    <col min="4" max="4" width="18" customWidth="1" outlineLevel="1"/>
    <col min="5" max="5" width="8.8984375" customWidth="1" outlineLevel="1"/>
    <col min="6" max="6" width="7.09765625" customWidth="1" outlineLevel="1"/>
    <col min="7" max="7" width="6.69921875" customWidth="1" outlineLevel="1"/>
    <col min="8" max="8" width="8.796875" customWidth="1" outlineLevel="1"/>
    <col min="9" max="9" width="23.09765625" customWidth="1" outlineLevel="1"/>
    <col min="10" max="11" width="10.69921875" customWidth="1" outlineLevel="1"/>
    <col min="12" max="13" width="18" customWidth="1" outlineLevel="1"/>
    <col min="14" max="14" width="10.69921875" customWidth="1" outlineLevel="1"/>
    <col min="15" max="17" width="5" customWidth="1" outlineLevel="1"/>
    <col min="18" max="18" width="13.69921875" customWidth="1" outlineLevel="1"/>
    <col min="19" max="19" width="3.69921875" customWidth="1"/>
    <col min="20" max="20" width="8.69921875" style="21" customWidth="1"/>
    <col min="21" max="21" width="5.69921875" style="21" customWidth="1"/>
    <col min="22" max="23" width="8.69921875" style="21" customWidth="1"/>
    <col min="24" max="24" width="3.69921875" style="19" customWidth="1"/>
  </cols>
  <sheetData>
    <row r="1" spans="1:24" s="11" customFormat="1" ht="19.5">
      <c r="A1" s="60" t="s">
        <v>61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T1" s="20"/>
      <c r="U1" s="20"/>
      <c r="V1" s="20"/>
      <c r="W1" s="20"/>
      <c r="X1" s="18"/>
    </row>
    <row r="2" spans="1:24" ht="19.5">
      <c r="A2" s="1">
        <v>1</v>
      </c>
    </row>
    <row r="3" spans="1:24" ht="16.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24" ht="16.5">
      <c r="A4" s="44"/>
      <c r="B4" s="44"/>
      <c r="C4" s="44"/>
      <c r="D4" s="44"/>
      <c r="E4" s="44"/>
      <c r="F4" s="45"/>
      <c r="G4" s="44"/>
      <c r="H4" s="44"/>
      <c r="I4" s="44"/>
      <c r="J4" s="44"/>
      <c r="K4" s="44"/>
      <c r="L4" s="45"/>
      <c r="M4" s="44"/>
      <c r="N4" s="44"/>
      <c r="O4" s="44"/>
      <c r="P4" s="44"/>
      <c r="Q4" s="44"/>
      <c r="R4" s="44"/>
    </row>
    <row r="5" spans="1:24" ht="16.5">
      <c r="A5" s="44"/>
      <c r="B5" s="44"/>
      <c r="C5" s="46"/>
      <c r="D5" s="47"/>
      <c r="E5" s="44"/>
      <c r="F5" s="45"/>
      <c r="G5" s="44"/>
      <c r="H5" s="44"/>
      <c r="I5" s="44"/>
      <c r="J5" s="44"/>
      <c r="K5" s="44"/>
      <c r="L5" s="45"/>
      <c r="M5" s="44"/>
      <c r="N5" s="44"/>
      <c r="O5" s="47"/>
      <c r="P5" s="47"/>
      <c r="Q5" s="47"/>
      <c r="R5" s="44"/>
      <c r="T5" s="35" t="s">
        <v>121</v>
      </c>
      <c r="U5" s="35" t="s">
        <v>122</v>
      </c>
      <c r="V5" s="35" t="s">
        <v>123</v>
      </c>
      <c r="W5" s="35" t="s">
        <v>120</v>
      </c>
    </row>
    <row r="6" spans="1:24" ht="16.5">
      <c r="A6" s="48"/>
      <c r="B6" s="48"/>
      <c r="C6" s="48"/>
      <c r="D6" s="48"/>
      <c r="E6" s="48"/>
      <c r="F6" s="49"/>
      <c r="G6" s="50"/>
      <c r="H6" s="48"/>
      <c r="I6" s="48"/>
      <c r="J6" s="51"/>
      <c r="K6" s="51"/>
      <c r="L6" s="48"/>
      <c r="M6" s="48"/>
      <c r="N6" s="51"/>
      <c r="O6" s="48"/>
      <c r="P6" s="48"/>
      <c r="Q6" s="48"/>
      <c r="R6" s="48"/>
      <c r="T6" s="22" t="str">
        <f>IFERROR(IF(LEN($C6)*LEN($L6),VLOOKUP(TRIM(CLEAN(LOOKUP(2,1/($B$1:$B6&lt;&gt;0),$B$1:$B6))),Agent!$B$2:$C$18,2,0),""),"")</f>
        <v/>
      </c>
      <c r="U6" s="22" t="str">
        <f>IF(LEN($T6),IFERROR("P"&amp;SEARCH((AND(DAY(F6)&gt;0,DAY(F6)&lt;11)*1)+(AND(DAY(F6)&gt;10,DAY(F6)&lt;21)*2)+(AND(DAY(F6)&gt;20,DAY(F6)&lt;32)*3),"123"),IF(ROW()-ROW($U$5)&gt;1,LOOKUP(2,1/($U$5:U5&lt;&gt;""),$U$5:U5),"")),"")</f>
        <v/>
      </c>
      <c r="V6" s="22" t="str">
        <f t="shared" ref="V6:V69" si="0">IF(LEN($T6),INDEX(KP.Code,SUMPRODUCT(ISNUMBER(SEARCH("*"&amp;KP.Keyword&amp;"*",C6))*ROW(KP.Code))-2),"")</f>
        <v/>
      </c>
      <c r="W6" s="22" t="str">
        <f>IF(LEN($T6),"C"&amp;SUMPRODUCT(ISNUMBER(SEARCH({"coaching 1";"coaching 2";"coaching 3"},$L6))*{1;2;3}),"")</f>
        <v/>
      </c>
    </row>
    <row r="7" spans="1:24" ht="16.5">
      <c r="A7" s="48"/>
      <c r="B7" s="48"/>
      <c r="C7" s="48"/>
      <c r="D7" s="48"/>
      <c r="E7" s="48"/>
      <c r="F7" s="52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T7" s="22" t="str">
        <f>IFERROR(IF(LEN($C7)*LEN($L7),VLOOKUP(TRIM(CLEAN(LOOKUP(2,1/($B$1:$B7&lt;&gt;0),$B$1:$B7))),Agent!$B$2:$C$18,2,0),""),"")</f>
        <v/>
      </c>
      <c r="U7" s="22" t="str">
        <f>IF(LEN($T7),IFERROR("P"&amp;SEARCH((AND(DAY(F7)&gt;0,DAY(F7)&lt;11)*1)+(AND(DAY(F7)&gt;10,DAY(F7)&lt;21)*2)+(AND(DAY(F7)&gt;20,DAY(F7)&lt;32)*3),"123"),IF(ROW()-ROW($U$5)&gt;1,LOOKUP(2,1/($U$5:U6&lt;&gt;""),$U$5:U6),"")),"")</f>
        <v/>
      </c>
      <c r="V7" s="22" t="str">
        <f t="shared" si="0"/>
        <v/>
      </c>
      <c r="W7" s="22" t="str">
        <f>IF(LEN($T7),"C"&amp;SUMPRODUCT(ISNUMBER(SEARCH({"coaching 1";"coaching 2";"coaching 3"},$L7))*{1;2;3}),"")</f>
        <v/>
      </c>
    </row>
    <row r="8" spans="1:24" ht="16.5">
      <c r="A8" s="48"/>
      <c r="B8" s="48"/>
      <c r="C8" s="48"/>
      <c r="D8" s="48"/>
      <c r="E8" s="48"/>
      <c r="F8" s="52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T8" s="22" t="str">
        <f>IFERROR(IF(LEN($C8)*LEN($L8),VLOOKUP(TRIM(CLEAN(LOOKUP(2,1/($B$1:$B8&lt;&gt;0),$B$1:$B8))),Agent!$B$2:$C$18,2,0),""),"")</f>
        <v/>
      </c>
      <c r="U8" s="22" t="str">
        <f>IF(LEN($T8),IFERROR("P"&amp;SEARCH((AND(DAY(F8)&gt;0,DAY(F8)&lt;11)*1)+(AND(DAY(F8)&gt;10,DAY(F8)&lt;21)*2)+(AND(DAY(F8)&gt;20,DAY(F8)&lt;32)*3),"123"),IF(ROW()-ROW($U$5)&gt;1,LOOKUP(2,1/($U$5:U7&lt;&gt;""),$U$5:U7),"")),"")</f>
        <v/>
      </c>
      <c r="V8" s="22" t="str">
        <f t="shared" si="0"/>
        <v/>
      </c>
      <c r="W8" s="22" t="str">
        <f>IF(LEN($T8),"C"&amp;SUMPRODUCT(ISNUMBER(SEARCH({"coaching 1";"coaching 2";"coaching 3"},$L8))*{1;2;3}),"")</f>
        <v/>
      </c>
    </row>
    <row r="9" spans="1:24" ht="16.5">
      <c r="A9" s="48"/>
      <c r="B9" s="48"/>
      <c r="C9" s="48"/>
      <c r="D9" s="48"/>
      <c r="E9" s="48"/>
      <c r="F9" s="49"/>
      <c r="G9" s="50"/>
      <c r="H9" s="48"/>
      <c r="I9" s="48"/>
      <c r="J9" s="51"/>
      <c r="K9" s="51"/>
      <c r="L9" s="48"/>
      <c r="M9" s="48"/>
      <c r="N9" s="51"/>
      <c r="O9" s="48"/>
      <c r="P9" s="48"/>
      <c r="Q9" s="48"/>
      <c r="R9" s="48"/>
      <c r="T9" s="22" t="str">
        <f>IFERROR(IF(LEN($C9)*LEN($L9),VLOOKUP(TRIM(CLEAN(LOOKUP(2,1/($B$1:$B9&lt;&gt;0),$B$1:$B9))),Agent!$B$2:$C$18,2,0),""),"")</f>
        <v/>
      </c>
      <c r="U9" s="22" t="str">
        <f>IF(LEN($T9),IFERROR("P"&amp;SEARCH((AND(DAY(F9)&gt;0,DAY(F9)&lt;11)*1)+(AND(DAY(F9)&gt;10,DAY(F9)&lt;21)*2)+(AND(DAY(F9)&gt;20,DAY(F9)&lt;32)*3),"123"),IF(ROW()-ROW($U$5)&gt;1,LOOKUP(2,1/($U$5:U8&lt;&gt;""),$U$5:U8),"")),"")</f>
        <v/>
      </c>
      <c r="V9" s="22" t="str">
        <f t="shared" si="0"/>
        <v/>
      </c>
      <c r="W9" s="22" t="str">
        <f>IF(LEN($T9),"C"&amp;SUMPRODUCT(ISNUMBER(SEARCH({"coaching 1";"coaching 2";"coaching 3"},$L9))*{1;2;3}),"")</f>
        <v/>
      </c>
    </row>
    <row r="10" spans="1:24" ht="16.5">
      <c r="A10" s="48"/>
      <c r="B10" s="48"/>
      <c r="C10" s="48"/>
      <c r="D10" s="48"/>
      <c r="E10" s="48"/>
      <c r="F10" s="52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T10" s="22" t="str">
        <f>IFERROR(IF(LEN($C10)*LEN($L10),VLOOKUP(TRIM(CLEAN(LOOKUP(2,1/($B$1:$B10&lt;&gt;0),$B$1:$B10))),Agent!$B$2:$C$18,2,0),""),"")</f>
        <v/>
      </c>
      <c r="U10" s="22" t="str">
        <f>IF(LEN($T10),IFERROR("P"&amp;SEARCH((AND(DAY(F10)&gt;0,DAY(F10)&lt;11)*1)+(AND(DAY(F10)&gt;10,DAY(F10)&lt;21)*2)+(AND(DAY(F10)&gt;20,DAY(F10)&lt;32)*3),"123"),IF(ROW()-ROW($U$5)&gt;1,LOOKUP(2,1/($U$5:U9&lt;&gt;""),$U$5:U9),"")),"")</f>
        <v/>
      </c>
      <c r="V10" s="22" t="str">
        <f t="shared" si="0"/>
        <v/>
      </c>
      <c r="W10" s="22" t="str">
        <f>IF(LEN($T10),"C"&amp;SUMPRODUCT(ISNUMBER(SEARCH({"coaching 1";"coaching 2";"coaching 3"},$L10))*{1;2;3}),"")</f>
        <v/>
      </c>
    </row>
    <row r="11" spans="1:24" ht="16.5">
      <c r="A11" s="48"/>
      <c r="B11" s="48"/>
      <c r="C11" s="48"/>
      <c r="D11" s="48"/>
      <c r="E11" s="48"/>
      <c r="F11" s="52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T11" s="22" t="str">
        <f>IFERROR(IF(LEN($C11)*LEN($L11),VLOOKUP(TRIM(CLEAN(LOOKUP(2,1/($B$1:$B11&lt;&gt;0),$B$1:$B11))),Agent!$B$2:$C$18,2,0),""),"")</f>
        <v/>
      </c>
      <c r="U11" s="22" t="str">
        <f>IF(LEN($T11),IFERROR("P"&amp;SEARCH((AND(DAY(F11)&gt;0,DAY(F11)&lt;11)*1)+(AND(DAY(F11)&gt;10,DAY(F11)&lt;21)*2)+(AND(DAY(F11)&gt;20,DAY(F11)&lt;32)*3),"123"),IF(ROW()-ROW($U$5)&gt;1,LOOKUP(2,1/($U$5:U10&lt;&gt;""),$U$5:U10),"")),"")</f>
        <v/>
      </c>
      <c r="V11" s="22" t="str">
        <f t="shared" si="0"/>
        <v/>
      </c>
      <c r="W11" s="22" t="str">
        <f>IF(LEN($T11),"C"&amp;SUMPRODUCT(ISNUMBER(SEARCH({"coaching 1";"coaching 2";"coaching 3"},$L11))*{1;2;3}),"")</f>
        <v/>
      </c>
    </row>
    <row r="12" spans="1:24" ht="16.5">
      <c r="A12" s="48"/>
      <c r="B12" s="48"/>
      <c r="C12" s="48"/>
      <c r="D12" s="48"/>
      <c r="E12" s="48"/>
      <c r="F12" s="49"/>
      <c r="G12" s="50"/>
      <c r="H12" s="48"/>
      <c r="I12" s="48"/>
      <c r="J12" s="51"/>
      <c r="K12" s="51"/>
      <c r="L12" s="48"/>
      <c r="M12" s="48"/>
      <c r="N12" s="51"/>
      <c r="O12" s="48"/>
      <c r="P12" s="48"/>
      <c r="Q12" s="48"/>
      <c r="R12" s="48"/>
      <c r="T12" s="22" t="str">
        <f>IFERROR(IF(LEN($C12)*LEN($L12),VLOOKUP(TRIM(CLEAN(LOOKUP(2,1/($B$1:$B12&lt;&gt;0),$B$1:$B12))),Agent!$B$2:$C$18,2,0),""),"")</f>
        <v/>
      </c>
      <c r="U12" s="22" t="str">
        <f>IF(LEN($T12),IFERROR("P"&amp;SEARCH((AND(DAY(F12)&gt;0,DAY(F12)&lt;11)*1)+(AND(DAY(F12)&gt;10,DAY(F12)&lt;21)*2)+(AND(DAY(F12)&gt;20,DAY(F12)&lt;32)*3),"123"),IF(ROW()-ROW($U$5)&gt;1,LOOKUP(2,1/($U$5:U11&lt;&gt;""),$U$5:U11),"")),"")</f>
        <v/>
      </c>
      <c r="V12" s="22" t="str">
        <f t="shared" si="0"/>
        <v/>
      </c>
      <c r="W12" s="22" t="str">
        <f>IF(LEN($T12),"C"&amp;SUMPRODUCT(ISNUMBER(SEARCH({"coaching 1";"coaching 2";"coaching 3"},$L12))*{1;2;3}),"")</f>
        <v/>
      </c>
    </row>
    <row r="13" spans="1:24" ht="16.5">
      <c r="A13" s="48"/>
      <c r="B13" s="48"/>
      <c r="C13" s="48"/>
      <c r="D13" s="48"/>
      <c r="E13" s="48"/>
      <c r="F13" s="52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T13" s="22" t="str">
        <f>IFERROR(IF(LEN($C13)*LEN($L13),VLOOKUP(TRIM(CLEAN(LOOKUP(2,1/($B$1:$B13&lt;&gt;0),$B$1:$B13))),Agent!$B$2:$C$18,2,0),""),"")</f>
        <v/>
      </c>
      <c r="U13" s="22" t="str">
        <f>IF(LEN($T13),IFERROR("P"&amp;SEARCH((AND(DAY(F13)&gt;0,DAY(F13)&lt;11)*1)+(AND(DAY(F13)&gt;10,DAY(F13)&lt;21)*2)+(AND(DAY(F13)&gt;20,DAY(F13)&lt;32)*3),"123"),IF(ROW()-ROW($U$5)&gt;1,LOOKUP(2,1/($U$5:U12&lt;&gt;""),$U$5:U12),"")),"")</f>
        <v/>
      </c>
      <c r="V13" s="22" t="str">
        <f t="shared" si="0"/>
        <v/>
      </c>
      <c r="W13" s="22" t="str">
        <f>IF(LEN($T13),"C"&amp;SUMPRODUCT(ISNUMBER(SEARCH({"coaching 1";"coaching 2";"coaching 3"},$L13))*{1;2;3}),"")</f>
        <v/>
      </c>
    </row>
    <row r="14" spans="1:24" ht="16.5">
      <c r="A14" s="48"/>
      <c r="B14" s="48"/>
      <c r="C14" s="48"/>
      <c r="D14" s="48"/>
      <c r="E14" s="48"/>
      <c r="F14" s="52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T14" s="22" t="str">
        <f>IFERROR(IF(LEN($C14)*LEN($L14),VLOOKUP(TRIM(CLEAN(LOOKUP(2,1/($B$1:$B14&lt;&gt;0),$B$1:$B14))),Agent!$B$2:$C$18,2,0),""),"")</f>
        <v/>
      </c>
      <c r="U14" s="22" t="str">
        <f>IF(LEN($T14),IFERROR("P"&amp;SEARCH((AND(DAY(F14)&gt;0,DAY(F14)&lt;11)*1)+(AND(DAY(F14)&gt;10,DAY(F14)&lt;21)*2)+(AND(DAY(F14)&gt;20,DAY(F14)&lt;32)*3),"123"),IF(ROW()-ROW($U$5)&gt;1,LOOKUP(2,1/($U$5:U13&lt;&gt;""),$U$5:U13),"")),"")</f>
        <v/>
      </c>
      <c r="V14" s="22" t="str">
        <f t="shared" si="0"/>
        <v/>
      </c>
      <c r="W14" s="22" t="str">
        <f>IF(LEN($T14),"C"&amp;SUMPRODUCT(ISNUMBER(SEARCH({"coaching 1";"coaching 2";"coaching 3"},$L14))*{1;2;3}),"")</f>
        <v/>
      </c>
    </row>
    <row r="15" spans="1:24" ht="16.5">
      <c r="A15" s="48"/>
      <c r="B15" s="48"/>
      <c r="C15" s="48"/>
      <c r="D15" s="48"/>
      <c r="E15" s="48"/>
      <c r="F15" s="49"/>
      <c r="G15" s="50"/>
      <c r="H15" s="48"/>
      <c r="I15" s="48"/>
      <c r="J15" s="51"/>
      <c r="K15" s="51"/>
      <c r="L15" s="48"/>
      <c r="M15" s="48"/>
      <c r="N15" s="51"/>
      <c r="O15" s="48"/>
      <c r="P15" s="48"/>
      <c r="Q15" s="48"/>
      <c r="R15" s="48"/>
      <c r="T15" s="22" t="str">
        <f>IFERROR(IF(LEN($C15)*LEN($L15),VLOOKUP(TRIM(CLEAN(LOOKUP(2,1/($B$1:$B15&lt;&gt;0),$B$1:$B15))),Agent!$B$2:$C$18,2,0),""),"")</f>
        <v/>
      </c>
      <c r="U15" s="22" t="str">
        <f>IF(LEN($T15),IFERROR("P"&amp;SEARCH((AND(DAY(F15)&gt;0,DAY(F15)&lt;11)*1)+(AND(DAY(F15)&gt;10,DAY(F15)&lt;21)*2)+(AND(DAY(F15)&gt;20,DAY(F15)&lt;32)*3),"123"),IF(ROW()-ROW($U$5)&gt;1,LOOKUP(2,1/($U$5:U14&lt;&gt;""),$U$5:U14),"")),"")</f>
        <v/>
      </c>
      <c r="V15" s="22" t="str">
        <f t="shared" si="0"/>
        <v/>
      </c>
      <c r="W15" s="22" t="str">
        <f>IF(LEN($T15),"C"&amp;SUMPRODUCT(ISNUMBER(SEARCH({"coaching 1";"coaching 2";"coaching 3"},$L15))*{1;2;3}),"")</f>
        <v/>
      </c>
    </row>
    <row r="16" spans="1:24" ht="16.5">
      <c r="A16" s="48"/>
      <c r="B16" s="48"/>
      <c r="C16" s="48"/>
      <c r="D16" s="48"/>
      <c r="E16" s="48"/>
      <c r="F16" s="52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T16" s="22" t="str">
        <f>IFERROR(IF(LEN($C16)*LEN($L16),VLOOKUP(TRIM(CLEAN(LOOKUP(2,1/($B$1:$B16&lt;&gt;0),$B$1:$B16))),Agent!$B$2:$C$18,2,0),""),"")</f>
        <v/>
      </c>
      <c r="U16" s="22" t="str">
        <f>IF(LEN($T16),IFERROR("P"&amp;SEARCH((AND(DAY(F16)&gt;0,DAY(F16)&lt;11)*1)+(AND(DAY(F16)&gt;10,DAY(F16)&lt;21)*2)+(AND(DAY(F16)&gt;20,DAY(F16)&lt;32)*3),"123"),IF(ROW()-ROW($U$5)&gt;1,LOOKUP(2,1/($U$5:U15&lt;&gt;""),$U$5:U15),"")),"")</f>
        <v/>
      </c>
      <c r="V16" s="22" t="str">
        <f t="shared" si="0"/>
        <v/>
      </c>
      <c r="W16" s="22" t="str">
        <f>IF(LEN($T16),"C"&amp;SUMPRODUCT(ISNUMBER(SEARCH({"coaching 1";"coaching 2";"coaching 3"},$L16))*{1;2;3}),"")</f>
        <v/>
      </c>
    </row>
    <row r="17" spans="1:24" ht="16.5">
      <c r="A17" s="48"/>
      <c r="B17" s="48"/>
      <c r="C17" s="48"/>
      <c r="D17" s="48"/>
      <c r="E17" s="48"/>
      <c r="F17" s="52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22" t="str">
        <f>IFERROR(IF(LEN($C17)*LEN($L17),VLOOKUP(TRIM(CLEAN(LOOKUP(2,1/($B$1:$B17&lt;&gt;0),$B$1:$B17))),Agent!$B$2:$C$18,2,0),""),"")</f>
        <v/>
      </c>
      <c r="U17" s="22" t="str">
        <f>IF(LEN($T17),IFERROR("P"&amp;SEARCH((AND(DAY(F17)&gt;0,DAY(F17)&lt;11)*1)+(AND(DAY(F17)&gt;10,DAY(F17)&lt;21)*2)+(AND(DAY(F17)&gt;20,DAY(F17)&lt;32)*3),"123"),IF(ROW()-ROW($U$5)&gt;1,LOOKUP(2,1/($U$5:U16&lt;&gt;""),$U$5:U16),"")),"")</f>
        <v/>
      </c>
      <c r="V17" s="22" t="str">
        <f t="shared" si="0"/>
        <v/>
      </c>
      <c r="W17" s="22" t="str">
        <f>IF(LEN($T17),"C"&amp;SUMPRODUCT(ISNUMBER(SEARCH({"coaching 1";"coaching 2";"coaching 3"},$L17))*{1;2;3}),"")</f>
        <v/>
      </c>
    </row>
    <row r="18" spans="1:24" ht="16.5">
      <c r="A18" s="48"/>
      <c r="B18" s="48"/>
      <c r="C18" s="48"/>
      <c r="D18" s="48"/>
      <c r="E18" s="48"/>
      <c r="F18" s="49"/>
      <c r="G18" s="50"/>
      <c r="H18" s="48"/>
      <c r="I18" s="48"/>
      <c r="J18" s="51"/>
      <c r="K18" s="51"/>
      <c r="L18" s="48"/>
      <c r="M18" s="48"/>
      <c r="N18" s="51"/>
      <c r="O18" s="48"/>
      <c r="P18" s="48"/>
      <c r="Q18" s="48"/>
      <c r="R18" s="48"/>
      <c r="T18" s="22" t="str">
        <f>IFERROR(IF(LEN($C18)*LEN($L18),VLOOKUP(TRIM(CLEAN(LOOKUP(2,1/($B$1:$B18&lt;&gt;0),$B$1:$B18))),Agent!$B$2:$C$18,2,0),""),"")</f>
        <v/>
      </c>
      <c r="U18" s="22" t="str">
        <f>IF(LEN($T18),IFERROR("P"&amp;SEARCH((AND(DAY(F18)&gt;0,DAY(F18)&lt;11)*1)+(AND(DAY(F18)&gt;10,DAY(F18)&lt;21)*2)+(AND(DAY(F18)&gt;20,DAY(F18)&lt;32)*3),"123"),IF(ROW()-ROW($U$5)&gt;1,LOOKUP(2,1/($U$5:U17&lt;&gt;""),$U$5:U17),"")),"")</f>
        <v/>
      </c>
      <c r="V18" s="22" t="str">
        <f t="shared" si="0"/>
        <v/>
      </c>
      <c r="W18" s="22" t="str">
        <f>IF(LEN($T18),"C"&amp;SUMPRODUCT(ISNUMBER(SEARCH({"coaching 1";"coaching 2";"coaching 3"},$L18))*{1;2;3}),"")</f>
        <v/>
      </c>
    </row>
    <row r="19" spans="1:24" ht="16.5">
      <c r="A19" s="48"/>
      <c r="B19" s="48"/>
      <c r="C19" s="48"/>
      <c r="D19" s="48"/>
      <c r="E19" s="48"/>
      <c r="F19" s="52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22" t="str">
        <f>IFERROR(IF(LEN($C19)*LEN($L19),VLOOKUP(TRIM(CLEAN(LOOKUP(2,1/($B$1:$B19&lt;&gt;0),$B$1:$B19))),Agent!$B$2:$C$18,2,0),""),"")</f>
        <v/>
      </c>
      <c r="U19" s="22" t="str">
        <f>IF(LEN($T19),IFERROR("P"&amp;SEARCH((AND(DAY(F19)&gt;0,DAY(F19)&lt;11)*1)+(AND(DAY(F19)&gt;10,DAY(F19)&lt;21)*2)+(AND(DAY(F19)&gt;20,DAY(F19)&lt;32)*3),"123"),IF(ROW()-ROW($U$5)&gt;1,LOOKUP(2,1/($U$5:U18&lt;&gt;""),$U$5:U18),"")),"")</f>
        <v/>
      </c>
      <c r="V19" s="22" t="str">
        <f t="shared" si="0"/>
        <v/>
      </c>
      <c r="W19" s="22" t="str">
        <f>IF(LEN($T19),"C"&amp;SUMPRODUCT(ISNUMBER(SEARCH({"coaching 1";"coaching 2";"coaching 3"},$L19))*{1;2;3}),"")</f>
        <v/>
      </c>
    </row>
    <row r="20" spans="1:24" ht="16.5">
      <c r="A20" s="48"/>
      <c r="B20" s="48"/>
      <c r="C20" s="48"/>
      <c r="D20" s="48"/>
      <c r="E20" s="48"/>
      <c r="F20" s="52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T20" s="22" t="str">
        <f>IFERROR(IF(LEN($C20)*LEN($L20),VLOOKUP(TRIM(CLEAN(LOOKUP(2,1/($B$1:$B20&lt;&gt;0),$B$1:$B20))),Agent!$B$2:$C$18,2,0),""),"")</f>
        <v/>
      </c>
      <c r="U20" s="22" t="str">
        <f>IF(LEN($T20),IFERROR("P"&amp;SEARCH((AND(DAY(F20)&gt;0,DAY(F20)&lt;11)*1)+(AND(DAY(F20)&gt;10,DAY(F20)&lt;21)*2)+(AND(DAY(F20)&gt;20,DAY(F20)&lt;32)*3),"123"),IF(ROW()-ROW($U$5)&gt;1,LOOKUP(2,1/($U$5:U19&lt;&gt;""),$U$5:U19),"")),"")</f>
        <v/>
      </c>
      <c r="V20" s="22" t="str">
        <f t="shared" si="0"/>
        <v/>
      </c>
      <c r="W20" s="22" t="str">
        <f>IF(LEN($T20),"C"&amp;SUMPRODUCT(ISNUMBER(SEARCH({"coaching 1";"coaching 2";"coaching 3"},$L20))*{1;2;3}),"")</f>
        <v/>
      </c>
    </row>
    <row r="21" spans="1:24" ht="16.5">
      <c r="A21" s="48"/>
      <c r="B21" s="48"/>
      <c r="C21" s="48"/>
      <c r="D21" s="48"/>
      <c r="E21" s="48"/>
      <c r="F21" s="49"/>
      <c r="G21" s="50"/>
      <c r="H21" s="48"/>
      <c r="I21" s="48"/>
      <c r="J21" s="51"/>
      <c r="K21" s="51"/>
      <c r="L21" s="48"/>
      <c r="M21" s="48"/>
      <c r="N21" s="51"/>
      <c r="O21" s="48"/>
      <c r="P21" s="48"/>
      <c r="Q21" s="48"/>
      <c r="R21" s="48"/>
      <c r="T21" s="22" t="str">
        <f>IFERROR(IF(LEN($C21)*LEN($L21),VLOOKUP(TRIM(CLEAN(LOOKUP(2,1/($B$1:$B21&lt;&gt;0),$B$1:$B21))),Agent!$B$2:$C$18,2,0),""),"")</f>
        <v/>
      </c>
      <c r="U21" s="22" t="str">
        <f>IF(LEN($T21),IFERROR("P"&amp;SEARCH((AND(DAY(F21)&gt;0,DAY(F21)&lt;11)*1)+(AND(DAY(F21)&gt;10,DAY(F21)&lt;21)*2)+(AND(DAY(F21)&gt;20,DAY(F21)&lt;32)*3),"123"),IF(ROW()-ROW($U$5)&gt;1,LOOKUP(2,1/($U$5:U20&lt;&gt;""),$U$5:U20),"")),"")</f>
        <v/>
      </c>
      <c r="V21" s="22" t="str">
        <f t="shared" si="0"/>
        <v/>
      </c>
      <c r="W21" s="22" t="str">
        <f>IF(LEN($T21),"C"&amp;SUMPRODUCT(ISNUMBER(SEARCH({"coaching 1";"coaching 2";"coaching 3"},$L21))*{1;2;3}),"")</f>
        <v/>
      </c>
    </row>
    <row r="22" spans="1:24" ht="16.5">
      <c r="A22" s="48"/>
      <c r="B22" s="48"/>
      <c r="C22" s="48"/>
      <c r="D22" s="48"/>
      <c r="E22" s="48"/>
      <c r="F22" s="52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T22" s="22" t="str">
        <f>IFERROR(IF(LEN($C22)*LEN($L22),VLOOKUP(TRIM(CLEAN(LOOKUP(2,1/($B$1:$B22&lt;&gt;0),$B$1:$B22))),Agent!$B$2:$C$18,2,0),""),"")</f>
        <v/>
      </c>
      <c r="U22" s="22" t="str">
        <f>IF(LEN($T22),IFERROR("P"&amp;SEARCH((AND(DAY(F22)&gt;0,DAY(F22)&lt;11)*1)+(AND(DAY(F22)&gt;10,DAY(F22)&lt;21)*2)+(AND(DAY(F22)&gt;20,DAY(F22)&lt;32)*3),"123"),IF(ROW()-ROW($U$5)&gt;1,LOOKUP(2,1/($U$5:U21&lt;&gt;""),$U$5:U21),"")),"")</f>
        <v/>
      </c>
      <c r="V22" s="22" t="str">
        <f t="shared" si="0"/>
        <v/>
      </c>
      <c r="W22" s="22" t="str">
        <f>IF(LEN($T22),"C"&amp;SUMPRODUCT(ISNUMBER(SEARCH({"coaching 1";"coaching 2";"coaching 3"},$L22))*{1;2;3}),"")</f>
        <v/>
      </c>
    </row>
    <row r="23" spans="1:24" ht="16.5">
      <c r="A23" s="48"/>
      <c r="B23" s="48"/>
      <c r="C23" s="48"/>
      <c r="D23" s="48"/>
      <c r="E23" s="48"/>
      <c r="F23" s="52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T23" s="22" t="str">
        <f>IFERROR(IF(LEN($C23)*LEN($L23),VLOOKUP(TRIM(CLEAN(LOOKUP(2,1/($B$1:$B23&lt;&gt;0),$B$1:$B23))),Agent!$B$2:$C$18,2,0),""),"")</f>
        <v/>
      </c>
      <c r="U23" s="22" t="str">
        <f>IF(LEN($T23),IFERROR("P"&amp;SEARCH((AND(DAY(F23)&gt;0,DAY(F23)&lt;11)*1)+(AND(DAY(F23)&gt;10,DAY(F23)&lt;21)*2)+(AND(DAY(F23)&gt;20,DAY(F23)&lt;32)*3),"123"),IF(ROW()-ROW($U$5)&gt;1,LOOKUP(2,1/($U$5:U22&lt;&gt;""),$U$5:U22),"")),"")</f>
        <v/>
      </c>
      <c r="V23" s="22" t="str">
        <f t="shared" si="0"/>
        <v/>
      </c>
      <c r="W23" s="22" t="str">
        <f>IF(LEN($T23),"C"&amp;SUMPRODUCT(ISNUMBER(SEARCH({"coaching 1";"coaching 2";"coaching 3"},$L23))*{1;2;3}),"")</f>
        <v/>
      </c>
    </row>
    <row r="24" spans="1:24" ht="16.5">
      <c r="A24" s="48"/>
      <c r="B24" s="48"/>
      <c r="C24" s="48"/>
      <c r="D24" s="48"/>
      <c r="E24" s="48"/>
      <c r="F24" s="49"/>
      <c r="G24" s="50"/>
      <c r="H24" s="48"/>
      <c r="I24" s="48"/>
      <c r="J24" s="51"/>
      <c r="K24" s="51"/>
      <c r="L24" s="48"/>
      <c r="M24" s="48"/>
      <c r="N24" s="51"/>
      <c r="O24" s="48"/>
      <c r="P24" s="48"/>
      <c r="Q24" s="48"/>
      <c r="R24" s="48"/>
      <c r="T24" s="22" t="str">
        <f>IFERROR(IF(LEN($C24)*LEN($L24),VLOOKUP(TRIM(CLEAN(LOOKUP(2,1/($B$1:$B24&lt;&gt;0),$B$1:$B24))),Agent!$B$2:$C$18,2,0),""),"")</f>
        <v/>
      </c>
      <c r="U24" s="22" t="str">
        <f>IF(LEN($T24),IFERROR("P"&amp;SEARCH((AND(DAY(F24)&gt;0,DAY(F24)&lt;11)*1)+(AND(DAY(F24)&gt;10,DAY(F24)&lt;21)*2)+(AND(DAY(F24)&gt;20,DAY(F24)&lt;32)*3),"123"),IF(ROW()-ROW($U$5)&gt;1,LOOKUP(2,1/($U$5:U23&lt;&gt;""),$U$5:U23),"")),"")</f>
        <v/>
      </c>
      <c r="V24" s="22" t="str">
        <f t="shared" si="0"/>
        <v/>
      </c>
      <c r="W24" s="22" t="str">
        <f>IF(LEN($T24),"C"&amp;SUMPRODUCT(ISNUMBER(SEARCH({"coaching 1";"coaching 2";"coaching 3"},$L24))*{1;2;3}),"")</f>
        <v/>
      </c>
    </row>
    <row r="25" spans="1:24" ht="16.5">
      <c r="A25" s="48"/>
      <c r="B25" s="48"/>
      <c r="C25" s="48"/>
      <c r="D25" s="48"/>
      <c r="E25" s="48"/>
      <c r="F25" s="52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T25" s="22" t="str">
        <f>IFERROR(IF(LEN($C25)*LEN($L25),VLOOKUP(TRIM(CLEAN(LOOKUP(2,1/($B$1:$B25&lt;&gt;0),$B$1:$B25))),Agent!$B$2:$C$18,2,0),""),"")</f>
        <v/>
      </c>
      <c r="U25" s="22" t="str">
        <f>IF(LEN($T25),IFERROR("P"&amp;SEARCH((AND(DAY(F25)&gt;0,DAY(F25)&lt;11)*1)+(AND(DAY(F25)&gt;10,DAY(F25)&lt;21)*2)+(AND(DAY(F25)&gt;20,DAY(F25)&lt;32)*3),"123"),IF(ROW()-ROW($U$5)&gt;1,LOOKUP(2,1/($U$5:U24&lt;&gt;""),$U$5:U24),"")),"")</f>
        <v/>
      </c>
      <c r="V25" s="22" t="str">
        <f t="shared" si="0"/>
        <v/>
      </c>
      <c r="W25" s="22" t="str">
        <f>IF(LEN($T25),"C"&amp;SUMPRODUCT(ISNUMBER(SEARCH({"coaching 1";"coaching 2";"coaching 3"},$L25))*{1;2;3}),"")</f>
        <v/>
      </c>
    </row>
    <row r="26" spans="1:24" ht="16.5">
      <c r="A26" s="48"/>
      <c r="B26" s="48"/>
      <c r="C26" s="48"/>
      <c r="D26" s="48"/>
      <c r="E26" s="48"/>
      <c r="F26" s="52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T26" s="22" t="str">
        <f>IFERROR(IF(LEN($C26)*LEN($L26),VLOOKUP(TRIM(CLEAN(LOOKUP(2,1/($B$1:$B26&lt;&gt;0),$B$1:$B26))),Agent!$B$2:$C$18,2,0),""),"")</f>
        <v/>
      </c>
      <c r="U26" s="22" t="str">
        <f>IF(LEN($T26),IFERROR("P"&amp;SEARCH((AND(DAY(F26)&gt;0,DAY(F26)&lt;11)*1)+(AND(DAY(F26)&gt;10,DAY(F26)&lt;21)*2)+(AND(DAY(F26)&gt;20,DAY(F26)&lt;32)*3),"123"),IF(ROW()-ROW($U$5)&gt;1,LOOKUP(2,1/($U$5:U25&lt;&gt;""),$U$5:U25),"")),"")</f>
        <v/>
      </c>
      <c r="V26" s="22" t="str">
        <f t="shared" si="0"/>
        <v/>
      </c>
      <c r="W26" s="22" t="str">
        <f>IF(LEN($T26),"C"&amp;SUMPRODUCT(ISNUMBER(SEARCH({"coaching 1";"coaching 2";"coaching 3"},$L26))*{1;2;3}),"")</f>
        <v/>
      </c>
    </row>
    <row r="27" spans="1:24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T27" s="22" t="str">
        <f>IFERROR(IF(LEN($C27)*LEN($L27),VLOOKUP(TRIM(CLEAN(LOOKUP(2,1/($B$1:$B27&lt;&gt;0),$B$1:$B27))),Agent!$B$2:$C$18,2,0),""),"")</f>
        <v/>
      </c>
      <c r="U27" s="22" t="str">
        <f>IF(LEN($T27),IFERROR("P"&amp;SEARCH((AND(DAY(F27)&gt;0,DAY(F27)&lt;11)*1)+(AND(DAY(F27)&gt;10,DAY(F27)&lt;21)*2)+(AND(DAY(F27)&gt;20,DAY(F27)&lt;32)*3),"123"),IF(ROW()-ROW($U$5)&gt;1,LOOKUP(2,1/($U$5:U26&lt;&gt;""),$U$5:U26),"")),"")</f>
        <v/>
      </c>
      <c r="V27" s="22" t="str">
        <f t="shared" si="0"/>
        <v/>
      </c>
      <c r="W27" s="22" t="str">
        <f>IF(LEN($T27),"C"&amp;SUMPRODUCT(ISNUMBER(SEARCH({"coaching 1";"coaching 2";"coaching 3"},$L27))*{1;2;3}),"")</f>
        <v/>
      </c>
    </row>
    <row r="28" spans="1:24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T28" s="22" t="str">
        <f>IFERROR(IF(LEN($C28)*LEN($L28),VLOOKUP(TRIM(CLEAN(LOOKUP(2,1/($B$1:$B28&lt;&gt;0),$B$1:$B28))),Agent!$B$2:$C$18,2,0),""),"")</f>
        <v/>
      </c>
      <c r="U28" s="22" t="str">
        <f>IF(LEN($T28),IFERROR("P"&amp;SEARCH((AND(DAY(F28)&gt;0,DAY(F28)&lt;11)*1)+(AND(DAY(F28)&gt;10,DAY(F28)&lt;21)*2)+(AND(DAY(F28)&gt;20,DAY(F28)&lt;32)*3),"123"),IF(ROW()-ROW($U$5)&gt;1,LOOKUP(2,1/($U$5:U27&lt;&gt;""),$U$5:U27),"")),"")</f>
        <v/>
      </c>
      <c r="V28" s="22" t="str">
        <f t="shared" si="0"/>
        <v/>
      </c>
      <c r="W28" s="22" t="str">
        <f>IF(LEN($T28),"C"&amp;SUMPRODUCT(ISNUMBER(SEARCH({"coaching 1";"coaching 2";"coaching 3"},$L28))*{1;2;3}),"")</f>
        <v/>
      </c>
    </row>
    <row r="29" spans="1:24" s="43" customFormat="1" ht="19.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T29" s="58" t="str">
        <f>IFERROR(IF(LEN($C29)*LEN($L29),VLOOKUP(TRIM(CLEAN(LOOKUP(2,1/($B$1:$B29&lt;&gt;0),$B$1:$B29))),Agent!$B$2:$C$18,2,0),""),"")</f>
        <v/>
      </c>
      <c r="U29" s="58" t="str">
        <f>IF(LEN($T29),IFERROR("P"&amp;SEARCH((AND(DAY(F29)&gt;0,DAY(F29)&lt;11)*1)+(AND(DAY(F29)&gt;10,DAY(F29)&lt;21)*2)+(AND(DAY(F29)&gt;20,DAY(F29)&lt;32)*3),"123"),IF(ROW()-ROW($U$5)&gt;1,LOOKUP(2,1/($U$5:U28&lt;&gt;""),$U$5:U28),"")),"")</f>
        <v/>
      </c>
      <c r="V29" s="58" t="str">
        <f t="shared" si="0"/>
        <v/>
      </c>
      <c r="W29" s="58" t="str">
        <f>IF(LEN($T29),"C"&amp;SUMPRODUCT(ISNUMBER(SEARCH({"coaching 1";"coaching 2";"coaching 3"},$L29))*{1;2;3}),"")</f>
        <v/>
      </c>
      <c r="X29" s="59"/>
    </row>
    <row r="30" spans="1:24" ht="19.5">
      <c r="A30" s="55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T30" s="22" t="str">
        <f>IFERROR(IF(LEN($C30)*LEN($L30),VLOOKUP(TRIM(CLEAN(LOOKUP(2,1/($B$1:$B30&lt;&gt;0),$B$1:$B30))),Agent!$B$2:$C$18,2,0),""),"")</f>
        <v/>
      </c>
      <c r="U30" s="22" t="str">
        <f>IF(LEN($T30),IFERROR("P"&amp;SEARCH((AND(DAY(F30)&gt;0,DAY(F30)&lt;11)*1)+(AND(DAY(F30)&gt;10,DAY(F30)&lt;21)*2)+(AND(DAY(F30)&gt;20,DAY(F30)&lt;32)*3),"123"),IF(ROW()-ROW($U$5)&gt;1,LOOKUP(2,1/($U$5:U29&lt;&gt;""),$U$5:U29),"")),"")</f>
        <v/>
      </c>
      <c r="V30" s="22" t="str">
        <f t="shared" si="0"/>
        <v/>
      </c>
      <c r="W30" s="22" t="str">
        <f>IF(LEN($T30),"C"&amp;SUMPRODUCT(ISNUMBER(SEARCH({"coaching 1";"coaching 2";"coaching 3"},$L30))*{1;2;3}),"")</f>
        <v/>
      </c>
    </row>
    <row r="31" spans="1:24" ht="16.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T31" s="22" t="str">
        <f>IFERROR(IF(LEN($C31)*LEN($L31),VLOOKUP(TRIM(CLEAN(LOOKUP(2,1/($B$1:$B31&lt;&gt;0),$B$1:$B31))),Agent!$B$2:$C$18,2,0),""),"")</f>
        <v/>
      </c>
      <c r="U31" s="22" t="str">
        <f>IF(LEN($T31),IFERROR("P"&amp;SEARCH((AND(DAY(F31)&gt;0,DAY(F31)&lt;11)*1)+(AND(DAY(F31)&gt;10,DAY(F31)&lt;21)*2)+(AND(DAY(F31)&gt;20,DAY(F31)&lt;32)*3),"123"),IF(ROW()-ROW($U$5)&gt;1,LOOKUP(2,1/($U$5:U30&lt;&gt;""),$U$5:U30),"")),"")</f>
        <v/>
      </c>
      <c r="V31" s="22" t="str">
        <f t="shared" si="0"/>
        <v/>
      </c>
      <c r="W31" s="22" t="str">
        <f>IF(LEN($T31),"C"&amp;SUMPRODUCT(ISNUMBER(SEARCH({"coaching 1";"coaching 2";"coaching 3"},$L31))*{1;2;3}),"")</f>
        <v/>
      </c>
    </row>
    <row r="32" spans="1:24" ht="16.5">
      <c r="A32" s="44"/>
      <c r="B32" s="44"/>
      <c r="C32" s="44"/>
      <c r="D32" s="44"/>
      <c r="E32" s="44"/>
      <c r="F32" s="45"/>
      <c r="G32" s="44"/>
      <c r="H32" s="44"/>
      <c r="I32" s="44"/>
      <c r="J32" s="44"/>
      <c r="K32" s="44"/>
      <c r="L32" s="45"/>
      <c r="M32" s="44"/>
      <c r="N32" s="44"/>
      <c r="O32" s="44"/>
      <c r="P32" s="44"/>
      <c r="Q32" s="44"/>
      <c r="R32" s="44"/>
      <c r="T32" s="22" t="str">
        <f>IFERROR(IF(LEN($C32)*LEN($L32),VLOOKUP(TRIM(CLEAN(LOOKUP(2,1/($B$1:$B32&lt;&gt;0),$B$1:$B32))),Agent!$B$2:$C$18,2,0),""),"")</f>
        <v/>
      </c>
      <c r="U32" s="22" t="str">
        <f>IF(LEN($T32),IFERROR("P"&amp;SEARCH((AND(DAY(F32)&gt;0,DAY(F32)&lt;11)*1)+(AND(DAY(F32)&gt;10,DAY(F32)&lt;21)*2)+(AND(DAY(F32)&gt;20,DAY(F32)&lt;32)*3),"123"),IF(ROW()-ROW($U$5)&gt;1,LOOKUP(2,1/($U$5:U31&lt;&gt;""),$U$5:U31),"")),"")</f>
        <v/>
      </c>
      <c r="V32" s="22" t="str">
        <f t="shared" si="0"/>
        <v/>
      </c>
      <c r="W32" s="22" t="str">
        <f>IF(LEN($T32),"C"&amp;SUMPRODUCT(ISNUMBER(SEARCH({"coaching 1";"coaching 2";"coaching 3"},$L32))*{1;2;3}),"")</f>
        <v/>
      </c>
    </row>
    <row r="33" spans="1:23" customFormat="1" ht="16.5">
      <c r="A33" s="44"/>
      <c r="B33" s="44"/>
      <c r="C33" s="46"/>
      <c r="D33" s="47"/>
      <c r="E33" s="44"/>
      <c r="F33" s="45"/>
      <c r="G33" s="44"/>
      <c r="H33" s="44"/>
      <c r="I33" s="44"/>
      <c r="J33" s="44"/>
      <c r="K33" s="44"/>
      <c r="L33" s="45"/>
      <c r="M33" s="44"/>
      <c r="N33" s="44"/>
      <c r="O33" s="47"/>
      <c r="P33" s="47"/>
      <c r="Q33" s="47"/>
      <c r="R33" s="44"/>
      <c r="T33" s="22" t="str">
        <f>IFERROR(IF(LEN($C33)*LEN($L33),VLOOKUP(TRIM(CLEAN(LOOKUP(2,1/($B$1:$B33&lt;&gt;0),$B$1:$B33))),Agent!$B$2:$C$18,2,0),""),"")</f>
        <v/>
      </c>
      <c r="U33" s="22" t="str">
        <f>IF(LEN($T33),IFERROR("P"&amp;SEARCH((AND(DAY(F33)&gt;0,DAY(F33)&lt;11)*1)+(AND(DAY(F33)&gt;10,DAY(F33)&lt;21)*2)+(AND(DAY(F33)&gt;20,DAY(F33)&lt;32)*3),"123"),IF(ROW()-ROW($U$5)&gt;1,LOOKUP(2,1/($U$5:U32&lt;&gt;""),$U$5:U32),"")),"")</f>
        <v/>
      </c>
      <c r="V33" s="22" t="str">
        <f t="shared" si="0"/>
        <v/>
      </c>
      <c r="W33" s="22" t="str">
        <f>IF(LEN($T33),"C"&amp;SUMPRODUCT(ISNUMBER(SEARCH({"coaching 1";"coaching 2";"coaching 3"},$L33))*{1;2;3}),"")</f>
        <v/>
      </c>
    </row>
    <row r="34" spans="1:23" customFormat="1" ht="16.5">
      <c r="A34" s="48"/>
      <c r="B34" s="48"/>
      <c r="C34" s="48"/>
      <c r="D34" s="48"/>
      <c r="E34" s="48"/>
      <c r="F34" s="56"/>
      <c r="G34" s="50"/>
      <c r="H34" s="48"/>
      <c r="I34" s="48"/>
      <c r="J34" s="51"/>
      <c r="K34" s="51"/>
      <c r="L34" s="48"/>
      <c r="M34" s="48"/>
      <c r="N34" s="51"/>
      <c r="O34" s="48"/>
      <c r="P34" s="48"/>
      <c r="Q34" s="48"/>
      <c r="R34" s="48"/>
      <c r="T34" s="22" t="str">
        <f>IFERROR(IF(LEN($C34)*LEN($L34),VLOOKUP(TRIM(CLEAN(LOOKUP(2,1/($B$1:$B34&lt;&gt;0),$B$1:$B34))),Agent!$B$2:$C$18,2,0),""),"")</f>
        <v/>
      </c>
      <c r="U34" s="22" t="str">
        <f>IF(LEN($T34),IFERROR("P"&amp;SEARCH((AND(DAY(F34)&gt;0,DAY(F34)&lt;11)*1)+(AND(DAY(F34)&gt;10,DAY(F34)&lt;21)*2)+(AND(DAY(F34)&gt;20,DAY(F34)&lt;32)*3),"123"),IF(ROW()-ROW($U$5)&gt;1,LOOKUP(2,1/($U$5:U33&lt;&gt;""),$U$5:U33),"")),"")</f>
        <v/>
      </c>
      <c r="V34" s="22" t="str">
        <f t="shared" si="0"/>
        <v/>
      </c>
      <c r="W34" s="22" t="str">
        <f>IF(LEN($T34),"C"&amp;SUMPRODUCT(ISNUMBER(SEARCH({"coaching 1";"coaching 2";"coaching 3"},$L34))*{1;2;3}),"")</f>
        <v/>
      </c>
    </row>
    <row r="35" spans="1:23" customFormat="1" ht="16.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T35" s="22" t="str">
        <f>IFERROR(IF(LEN($C35)*LEN($L35),VLOOKUP(TRIM(CLEAN(LOOKUP(2,1/($B$1:$B35&lt;&gt;0),$B$1:$B35))),Agent!$B$2:$C$18,2,0),""),"")</f>
        <v/>
      </c>
      <c r="U35" s="22" t="str">
        <f>IF(LEN($T35),IFERROR("P"&amp;SEARCH((AND(DAY(F35)&gt;0,DAY(F35)&lt;11)*1)+(AND(DAY(F35)&gt;10,DAY(F35)&lt;21)*2)+(AND(DAY(F35)&gt;20,DAY(F35)&lt;32)*3),"123"),IF(ROW()-ROW($U$5)&gt;1,LOOKUP(2,1/($U$5:U34&lt;&gt;""),$U$5:U34),"")),"")</f>
        <v/>
      </c>
      <c r="V35" s="22" t="str">
        <f t="shared" si="0"/>
        <v/>
      </c>
      <c r="W35" s="22" t="str">
        <f>IF(LEN($T35),"C"&amp;SUMPRODUCT(ISNUMBER(SEARCH({"coaching 1";"coaching 2";"coaching 3"},$L35))*{1;2;3}),"")</f>
        <v/>
      </c>
    </row>
    <row r="36" spans="1:23" customFormat="1" ht="16.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T36" s="22" t="str">
        <f>IFERROR(IF(LEN($C36)*LEN($L36),VLOOKUP(TRIM(CLEAN(LOOKUP(2,1/($B$1:$B36&lt;&gt;0),$B$1:$B36))),Agent!$B$2:$C$18,2,0),""),"")</f>
        <v/>
      </c>
      <c r="U36" s="22" t="str">
        <f>IF(LEN($T36),IFERROR("P"&amp;SEARCH((AND(DAY(F36)&gt;0,DAY(F36)&lt;11)*1)+(AND(DAY(F36)&gt;10,DAY(F36)&lt;21)*2)+(AND(DAY(F36)&gt;20,DAY(F36)&lt;32)*3),"123"),IF(ROW()-ROW($U$5)&gt;1,LOOKUP(2,1/($U$5:U35&lt;&gt;""),$U$5:U35),"")),"")</f>
        <v/>
      </c>
      <c r="V36" s="22" t="str">
        <f t="shared" si="0"/>
        <v/>
      </c>
      <c r="W36" s="22" t="str">
        <f>IF(LEN($T36),"C"&amp;SUMPRODUCT(ISNUMBER(SEARCH({"coaching 1";"coaching 2";"coaching 3"},$L36))*{1;2;3}),"")</f>
        <v/>
      </c>
    </row>
    <row r="37" spans="1:23" customFormat="1" ht="16.5">
      <c r="A37" s="48"/>
      <c r="B37" s="48"/>
      <c r="C37" s="48"/>
      <c r="D37" s="48"/>
      <c r="E37" s="48"/>
      <c r="F37" s="56"/>
      <c r="G37" s="50"/>
      <c r="H37" s="48"/>
      <c r="I37" s="48"/>
      <c r="J37" s="51"/>
      <c r="K37" s="51"/>
      <c r="L37" s="48"/>
      <c r="M37" s="48"/>
      <c r="N37" s="51"/>
      <c r="O37" s="48"/>
      <c r="P37" s="48"/>
      <c r="Q37" s="48"/>
      <c r="R37" s="48"/>
      <c r="T37" s="22" t="str">
        <f>IFERROR(IF(LEN($C37)*LEN($L37),VLOOKUP(TRIM(CLEAN(LOOKUP(2,1/($B$1:$B37&lt;&gt;0),$B$1:$B37))),Agent!$B$2:$C$18,2,0),""),"")</f>
        <v/>
      </c>
      <c r="U37" s="22" t="str">
        <f>IF(LEN($T37),IFERROR("P"&amp;SEARCH((AND(DAY(F37)&gt;0,DAY(F37)&lt;11)*1)+(AND(DAY(F37)&gt;10,DAY(F37)&lt;21)*2)+(AND(DAY(F37)&gt;20,DAY(F37)&lt;32)*3),"123"),IF(ROW()-ROW($U$5)&gt;1,LOOKUP(2,1/($U$5:U36&lt;&gt;""),$U$5:U36),"")),"")</f>
        <v/>
      </c>
      <c r="V37" s="22" t="str">
        <f t="shared" si="0"/>
        <v/>
      </c>
      <c r="W37" s="22" t="str">
        <f>IF(LEN($T37),"C"&amp;SUMPRODUCT(ISNUMBER(SEARCH({"coaching 1";"coaching 2";"coaching 3"},$L37))*{1;2;3}),"")</f>
        <v/>
      </c>
    </row>
    <row r="38" spans="1:23" customFormat="1" ht="16.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T38" s="22" t="str">
        <f>IFERROR(IF(LEN($C38)*LEN($L38),VLOOKUP(TRIM(CLEAN(LOOKUP(2,1/($B$1:$B38&lt;&gt;0),$B$1:$B38))),Agent!$B$2:$C$18,2,0),""),"")</f>
        <v/>
      </c>
      <c r="U38" s="22" t="str">
        <f>IF(LEN($T38),IFERROR("P"&amp;SEARCH((AND(DAY(F38)&gt;0,DAY(F38)&lt;11)*1)+(AND(DAY(F38)&gt;10,DAY(F38)&lt;21)*2)+(AND(DAY(F38)&gt;20,DAY(F38)&lt;32)*3),"123"),IF(ROW()-ROW($U$5)&gt;1,LOOKUP(2,1/($U$5:U37&lt;&gt;""),$U$5:U37),"")),"")</f>
        <v/>
      </c>
      <c r="V38" s="22" t="str">
        <f t="shared" si="0"/>
        <v/>
      </c>
      <c r="W38" s="22" t="str">
        <f>IF(LEN($T38),"C"&amp;SUMPRODUCT(ISNUMBER(SEARCH({"coaching 1";"coaching 2";"coaching 3"},$L38))*{1;2;3}),"")</f>
        <v/>
      </c>
    </row>
    <row r="39" spans="1:23" customFormat="1" ht="16.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T39" s="22" t="str">
        <f>IFERROR(IF(LEN($C39)*LEN($L39),VLOOKUP(TRIM(CLEAN(LOOKUP(2,1/($B$1:$B39&lt;&gt;0),$B$1:$B39))),Agent!$B$2:$C$18,2,0),""),"")</f>
        <v/>
      </c>
      <c r="U39" s="22" t="str">
        <f>IF(LEN($T39),IFERROR("P"&amp;SEARCH((AND(DAY(F39)&gt;0,DAY(F39)&lt;11)*1)+(AND(DAY(F39)&gt;10,DAY(F39)&lt;21)*2)+(AND(DAY(F39)&gt;20,DAY(F39)&lt;32)*3),"123"),IF(ROW()-ROW($U$5)&gt;1,LOOKUP(2,1/($U$5:U38&lt;&gt;""),$U$5:U38),"")),"")</f>
        <v/>
      </c>
      <c r="V39" s="22" t="str">
        <f t="shared" si="0"/>
        <v/>
      </c>
      <c r="W39" s="22" t="str">
        <f>IF(LEN($T39),"C"&amp;SUMPRODUCT(ISNUMBER(SEARCH({"coaching 1";"coaching 2";"coaching 3"},$L39))*{1;2;3}),"")</f>
        <v/>
      </c>
    </row>
    <row r="40" spans="1:23" customFormat="1" ht="16.5">
      <c r="A40" s="48"/>
      <c r="B40" s="48"/>
      <c r="C40" s="48"/>
      <c r="D40" s="48"/>
      <c r="E40" s="48"/>
      <c r="F40" s="56"/>
      <c r="G40" s="50"/>
      <c r="H40" s="48"/>
      <c r="I40" s="48"/>
      <c r="J40" s="51"/>
      <c r="K40" s="51"/>
      <c r="L40" s="48"/>
      <c r="M40" s="48"/>
      <c r="N40" s="51"/>
      <c r="O40" s="48"/>
      <c r="P40" s="48"/>
      <c r="Q40" s="48"/>
      <c r="R40" s="48"/>
      <c r="T40" s="22" t="str">
        <f>IFERROR(IF(LEN($C40)*LEN($L40),VLOOKUP(TRIM(CLEAN(LOOKUP(2,1/($B$1:$B40&lt;&gt;0),$B$1:$B40))),Agent!$B$2:$C$18,2,0),""),"")</f>
        <v/>
      </c>
      <c r="U40" s="22" t="str">
        <f>IF(LEN($T40),IFERROR("P"&amp;SEARCH((AND(DAY(F40)&gt;0,DAY(F40)&lt;11)*1)+(AND(DAY(F40)&gt;10,DAY(F40)&lt;21)*2)+(AND(DAY(F40)&gt;20,DAY(F40)&lt;32)*3),"123"),IF(ROW()-ROW($U$5)&gt;1,LOOKUP(2,1/($U$5:U39&lt;&gt;""),$U$5:U39),"")),"")</f>
        <v/>
      </c>
      <c r="V40" s="22" t="str">
        <f t="shared" si="0"/>
        <v/>
      </c>
      <c r="W40" s="22" t="str">
        <f>IF(LEN($T40),"C"&amp;SUMPRODUCT(ISNUMBER(SEARCH({"coaching 1";"coaching 2";"coaching 3"},$L40))*{1;2;3}),"")</f>
        <v/>
      </c>
    </row>
    <row r="41" spans="1:23" customFormat="1" ht="16.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T41" s="22" t="str">
        <f>IFERROR(IF(LEN($C41)*LEN($L41),VLOOKUP(TRIM(CLEAN(LOOKUP(2,1/($B$1:$B41&lt;&gt;0),$B$1:$B41))),Agent!$B$2:$C$18,2,0),""),"")</f>
        <v/>
      </c>
      <c r="U41" s="22" t="str">
        <f>IF(LEN($T41),IFERROR("P"&amp;SEARCH((AND(DAY(F41)&gt;0,DAY(F41)&lt;11)*1)+(AND(DAY(F41)&gt;10,DAY(F41)&lt;21)*2)+(AND(DAY(F41)&gt;20,DAY(F41)&lt;32)*3),"123"),IF(ROW()-ROW($U$5)&gt;1,LOOKUP(2,1/($U$5:U40&lt;&gt;""),$U$5:U40),"")),"")</f>
        <v/>
      </c>
      <c r="V41" s="22" t="str">
        <f t="shared" si="0"/>
        <v/>
      </c>
      <c r="W41" s="22" t="str">
        <f>IF(LEN($T41),"C"&amp;SUMPRODUCT(ISNUMBER(SEARCH({"coaching 1";"coaching 2";"coaching 3"},$L41))*{1;2;3}),"")</f>
        <v/>
      </c>
    </row>
    <row r="42" spans="1:23" customFormat="1" ht="16.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T42" s="22" t="str">
        <f>IFERROR(IF(LEN($C42)*LEN($L42),VLOOKUP(TRIM(CLEAN(LOOKUP(2,1/($B$1:$B42&lt;&gt;0),$B$1:$B42))),Agent!$B$2:$C$18,2,0),""),"")</f>
        <v/>
      </c>
      <c r="U42" s="22" t="str">
        <f>IF(LEN($T42),IFERROR("P"&amp;SEARCH((AND(DAY(F42)&gt;0,DAY(F42)&lt;11)*1)+(AND(DAY(F42)&gt;10,DAY(F42)&lt;21)*2)+(AND(DAY(F42)&gt;20,DAY(F42)&lt;32)*3),"123"),IF(ROW()-ROW($U$5)&gt;1,LOOKUP(2,1/($U$5:U41&lt;&gt;""),$U$5:U41),"")),"")</f>
        <v/>
      </c>
      <c r="V42" s="22" t="str">
        <f t="shared" si="0"/>
        <v/>
      </c>
      <c r="W42" s="22" t="str">
        <f>IF(LEN($T42),"C"&amp;SUMPRODUCT(ISNUMBER(SEARCH({"coaching 1";"coaching 2";"coaching 3"},$L42))*{1;2;3}),"")</f>
        <v/>
      </c>
    </row>
    <row r="43" spans="1:23" customFormat="1" ht="16.5">
      <c r="A43" s="48"/>
      <c r="B43" s="48"/>
      <c r="C43" s="48"/>
      <c r="D43" s="48"/>
      <c r="E43" s="48"/>
      <c r="F43" s="56"/>
      <c r="G43" s="50"/>
      <c r="H43" s="48"/>
      <c r="I43" s="48"/>
      <c r="J43" s="51"/>
      <c r="K43" s="51"/>
      <c r="L43" s="48"/>
      <c r="M43" s="48"/>
      <c r="N43" s="51"/>
      <c r="O43" s="48"/>
      <c r="P43" s="48"/>
      <c r="Q43" s="48"/>
      <c r="R43" s="48"/>
      <c r="T43" s="22" t="str">
        <f>IFERROR(IF(LEN($C43)*LEN($L43),VLOOKUP(TRIM(CLEAN(LOOKUP(2,1/($B$1:$B43&lt;&gt;0),$B$1:$B43))),Agent!$B$2:$C$18,2,0),""),"")</f>
        <v/>
      </c>
      <c r="U43" s="22" t="str">
        <f>IF(LEN($T43),IFERROR("P"&amp;SEARCH((AND(DAY(F43)&gt;0,DAY(F43)&lt;11)*1)+(AND(DAY(F43)&gt;10,DAY(F43)&lt;21)*2)+(AND(DAY(F43)&gt;20,DAY(F43)&lt;32)*3),"123"),IF(ROW()-ROW($U$5)&gt;1,LOOKUP(2,1/($U$5:U42&lt;&gt;""),$U$5:U42),"")),"")</f>
        <v/>
      </c>
      <c r="V43" s="22" t="str">
        <f t="shared" si="0"/>
        <v/>
      </c>
      <c r="W43" s="22" t="str">
        <f>IF(LEN($T43),"C"&amp;SUMPRODUCT(ISNUMBER(SEARCH({"coaching 1";"coaching 2";"coaching 3"},$L43))*{1;2;3}),"")</f>
        <v/>
      </c>
    </row>
    <row r="44" spans="1:23" customFormat="1" ht="16.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T44" s="22" t="str">
        <f>IFERROR(IF(LEN($C44)*LEN($L44),VLOOKUP(TRIM(CLEAN(LOOKUP(2,1/($B$1:$B44&lt;&gt;0),$B$1:$B44))),Agent!$B$2:$C$18,2,0),""),"")</f>
        <v/>
      </c>
      <c r="U44" s="22" t="str">
        <f>IF(LEN($T44),IFERROR("P"&amp;SEARCH((AND(DAY(F44)&gt;0,DAY(F44)&lt;11)*1)+(AND(DAY(F44)&gt;10,DAY(F44)&lt;21)*2)+(AND(DAY(F44)&gt;20,DAY(F44)&lt;32)*3),"123"),IF(ROW()-ROW($U$5)&gt;1,LOOKUP(2,1/($U$5:U43&lt;&gt;""),$U$5:U43),"")),"")</f>
        <v/>
      </c>
      <c r="V44" s="22" t="str">
        <f t="shared" si="0"/>
        <v/>
      </c>
      <c r="W44" s="22" t="str">
        <f>IF(LEN($T44),"C"&amp;SUMPRODUCT(ISNUMBER(SEARCH({"coaching 1";"coaching 2";"coaching 3"},$L44))*{1;2;3}),"")</f>
        <v/>
      </c>
    </row>
    <row r="45" spans="1:23" customFormat="1" ht="16.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T45" s="22" t="str">
        <f>IFERROR(IF(LEN($C45)*LEN($L45),VLOOKUP(TRIM(CLEAN(LOOKUP(2,1/($B$1:$B45&lt;&gt;0),$B$1:$B45))),Agent!$B$2:$C$18,2,0),""),"")</f>
        <v/>
      </c>
      <c r="U45" s="22" t="str">
        <f>IF(LEN($T45),IFERROR("P"&amp;SEARCH((AND(DAY(F45)&gt;0,DAY(F45)&lt;11)*1)+(AND(DAY(F45)&gt;10,DAY(F45)&lt;21)*2)+(AND(DAY(F45)&gt;20,DAY(F45)&lt;32)*3),"123"),IF(ROW()-ROW($U$5)&gt;1,LOOKUP(2,1/($U$5:U44&lt;&gt;""),$U$5:U44),"")),"")</f>
        <v/>
      </c>
      <c r="V45" s="22" t="str">
        <f t="shared" si="0"/>
        <v/>
      </c>
      <c r="W45" s="22" t="str">
        <f>IF(LEN($T45),"C"&amp;SUMPRODUCT(ISNUMBER(SEARCH({"coaching 1";"coaching 2";"coaching 3"},$L45))*{1;2;3}),"")</f>
        <v/>
      </c>
    </row>
    <row r="46" spans="1:23" customFormat="1" ht="16.5">
      <c r="A46" s="48"/>
      <c r="B46" s="48"/>
      <c r="C46" s="48"/>
      <c r="D46" s="48"/>
      <c r="E46" s="48"/>
      <c r="F46" s="56"/>
      <c r="G46" s="50"/>
      <c r="H46" s="48"/>
      <c r="I46" s="48"/>
      <c r="J46" s="51"/>
      <c r="K46" s="51"/>
      <c r="L46" s="48"/>
      <c r="M46" s="48"/>
      <c r="N46" s="51"/>
      <c r="O46" s="48"/>
      <c r="P46" s="48"/>
      <c r="Q46" s="48"/>
      <c r="R46" s="48"/>
      <c r="T46" s="22" t="str">
        <f>IFERROR(IF(LEN($C46)*LEN($L46),VLOOKUP(TRIM(CLEAN(LOOKUP(2,1/($B$1:$B46&lt;&gt;0),$B$1:$B46))),Agent!$B$2:$C$18,2,0),""),"")</f>
        <v/>
      </c>
      <c r="U46" s="22" t="str">
        <f>IF(LEN($T46),IFERROR("P"&amp;SEARCH((AND(DAY(F46)&gt;0,DAY(F46)&lt;11)*1)+(AND(DAY(F46)&gt;10,DAY(F46)&lt;21)*2)+(AND(DAY(F46)&gt;20,DAY(F46)&lt;32)*3),"123"),IF(ROW()-ROW($U$5)&gt;1,LOOKUP(2,1/($U$5:U45&lt;&gt;""),$U$5:U45),"")),"")</f>
        <v/>
      </c>
      <c r="V46" s="22" t="str">
        <f t="shared" si="0"/>
        <v/>
      </c>
      <c r="W46" s="22" t="str">
        <f>IF(LEN($T46),"C"&amp;SUMPRODUCT(ISNUMBER(SEARCH({"coaching 1";"coaching 2";"coaching 3"},$L46))*{1;2;3}),"")</f>
        <v/>
      </c>
    </row>
    <row r="47" spans="1:23" customFormat="1" ht="16.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T47" s="22" t="str">
        <f>IFERROR(IF(LEN($C47)*LEN($L47),VLOOKUP(TRIM(CLEAN(LOOKUP(2,1/($B$1:$B47&lt;&gt;0),$B$1:$B47))),Agent!$B$2:$C$18,2,0),""),"")</f>
        <v/>
      </c>
      <c r="U47" s="22" t="str">
        <f>IF(LEN($T47),IFERROR("P"&amp;SEARCH((AND(DAY(F47)&gt;0,DAY(F47)&lt;11)*1)+(AND(DAY(F47)&gt;10,DAY(F47)&lt;21)*2)+(AND(DAY(F47)&gt;20,DAY(F47)&lt;32)*3),"123"),IF(ROW()-ROW($U$5)&gt;1,LOOKUP(2,1/($U$5:U46&lt;&gt;""),$U$5:U46),"")),"")</f>
        <v/>
      </c>
      <c r="V47" s="22" t="str">
        <f t="shared" si="0"/>
        <v/>
      </c>
      <c r="W47" s="22" t="str">
        <f>IF(LEN($T47),"C"&amp;SUMPRODUCT(ISNUMBER(SEARCH({"coaching 1";"coaching 2";"coaching 3"},$L47))*{1;2;3}),"")</f>
        <v/>
      </c>
    </row>
    <row r="48" spans="1:23" customFormat="1" ht="16.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T48" s="22" t="str">
        <f>IFERROR(IF(LEN($C48)*LEN($L48),VLOOKUP(TRIM(CLEAN(LOOKUP(2,1/($B$1:$B48&lt;&gt;0),$B$1:$B48))),Agent!$B$2:$C$18,2,0),""),"")</f>
        <v/>
      </c>
      <c r="U48" s="22" t="str">
        <f>IF(LEN($T48),IFERROR("P"&amp;SEARCH((AND(DAY(F48)&gt;0,DAY(F48)&lt;11)*1)+(AND(DAY(F48)&gt;10,DAY(F48)&lt;21)*2)+(AND(DAY(F48)&gt;20,DAY(F48)&lt;32)*3),"123"),IF(ROW()-ROW($U$5)&gt;1,LOOKUP(2,1/($U$5:U47&lt;&gt;""),$U$5:U47),"")),"")</f>
        <v/>
      </c>
      <c r="V48" s="22" t="str">
        <f t="shared" si="0"/>
        <v/>
      </c>
      <c r="W48" s="22" t="str">
        <f>IF(LEN($T48),"C"&amp;SUMPRODUCT(ISNUMBER(SEARCH({"coaching 1";"coaching 2";"coaching 3"},$L48))*{1;2;3}),"")</f>
        <v/>
      </c>
    </row>
    <row r="49" spans="1:23" customFormat="1" ht="16.5">
      <c r="A49" s="48"/>
      <c r="B49" s="48"/>
      <c r="C49" s="48"/>
      <c r="D49" s="48"/>
      <c r="E49" s="48"/>
      <c r="F49" s="56"/>
      <c r="G49" s="50"/>
      <c r="H49" s="48"/>
      <c r="I49" s="48"/>
      <c r="J49" s="51"/>
      <c r="K49" s="51"/>
      <c r="L49" s="48"/>
      <c r="M49" s="48"/>
      <c r="N49" s="51"/>
      <c r="O49" s="48"/>
      <c r="P49" s="48"/>
      <c r="Q49" s="48"/>
      <c r="R49" s="48"/>
      <c r="T49" s="22" t="str">
        <f>IFERROR(IF(LEN($C49)*LEN($L49),VLOOKUP(TRIM(CLEAN(LOOKUP(2,1/($B$1:$B49&lt;&gt;0),$B$1:$B49))),Agent!$B$2:$C$18,2,0),""),"")</f>
        <v/>
      </c>
      <c r="U49" s="22" t="str">
        <f>IF(LEN($T49),IFERROR("P"&amp;SEARCH((AND(DAY(F49)&gt;0,DAY(F49)&lt;11)*1)+(AND(DAY(F49)&gt;10,DAY(F49)&lt;21)*2)+(AND(DAY(F49)&gt;20,DAY(F49)&lt;32)*3),"123"),IF(ROW()-ROW($U$5)&gt;1,LOOKUP(2,1/($U$5:U48&lt;&gt;""),$U$5:U48),"")),"")</f>
        <v/>
      </c>
      <c r="V49" s="22" t="str">
        <f t="shared" si="0"/>
        <v/>
      </c>
      <c r="W49" s="22" t="str">
        <f>IF(LEN($T49),"C"&amp;SUMPRODUCT(ISNUMBER(SEARCH({"coaching 1";"coaching 2";"coaching 3"},$L49))*{1;2;3}),"")</f>
        <v/>
      </c>
    </row>
    <row r="50" spans="1:23" customFormat="1" ht="16.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T50" s="22" t="str">
        <f>IFERROR(IF(LEN($C50)*LEN($L50),VLOOKUP(TRIM(CLEAN(LOOKUP(2,1/($B$1:$B50&lt;&gt;0),$B$1:$B50))),Agent!$B$2:$C$18,2,0),""),"")</f>
        <v/>
      </c>
      <c r="U50" s="22" t="str">
        <f>IF(LEN($T50),IFERROR("P"&amp;SEARCH((AND(DAY(F50)&gt;0,DAY(F50)&lt;11)*1)+(AND(DAY(F50)&gt;10,DAY(F50)&lt;21)*2)+(AND(DAY(F50)&gt;20,DAY(F50)&lt;32)*3),"123"),IF(ROW()-ROW($U$5)&gt;1,LOOKUP(2,1/($U$5:U49&lt;&gt;""),$U$5:U49),"")),"")</f>
        <v/>
      </c>
      <c r="V50" s="22" t="str">
        <f t="shared" si="0"/>
        <v/>
      </c>
      <c r="W50" s="22" t="str">
        <f>IF(LEN($T50),"C"&amp;SUMPRODUCT(ISNUMBER(SEARCH({"coaching 1";"coaching 2";"coaching 3"},$L50))*{1;2;3}),"")</f>
        <v/>
      </c>
    </row>
    <row r="51" spans="1:23" customFormat="1" ht="16.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T51" s="22" t="str">
        <f>IFERROR(IF(LEN($C51)*LEN($L51),VLOOKUP(TRIM(CLEAN(LOOKUP(2,1/($B$1:$B51&lt;&gt;0),$B$1:$B51))),Agent!$B$2:$C$18,2,0),""),"")</f>
        <v/>
      </c>
      <c r="U51" s="22" t="str">
        <f>IF(LEN($T51),IFERROR("P"&amp;SEARCH((AND(DAY(F51)&gt;0,DAY(F51)&lt;11)*1)+(AND(DAY(F51)&gt;10,DAY(F51)&lt;21)*2)+(AND(DAY(F51)&gt;20,DAY(F51)&lt;32)*3),"123"),IF(ROW()-ROW($U$5)&gt;1,LOOKUP(2,1/($U$5:U50&lt;&gt;""),$U$5:U50),"")),"")</f>
        <v/>
      </c>
      <c r="V51" s="22" t="str">
        <f t="shared" si="0"/>
        <v/>
      </c>
      <c r="W51" s="22" t="str">
        <f>IF(LEN($T51),"C"&amp;SUMPRODUCT(ISNUMBER(SEARCH({"coaching 1";"coaching 2";"coaching 3"},$L51))*{1;2;3}),"")</f>
        <v/>
      </c>
    </row>
    <row r="52" spans="1:23" customFormat="1" ht="16.5">
      <c r="A52" s="48"/>
      <c r="B52" s="48"/>
      <c r="C52" s="48"/>
      <c r="D52" s="48"/>
      <c r="E52" s="48"/>
      <c r="F52" s="56"/>
      <c r="G52" s="50"/>
      <c r="H52" s="48"/>
      <c r="I52" s="48"/>
      <c r="J52" s="51"/>
      <c r="K52" s="51"/>
      <c r="L52" s="48"/>
      <c r="M52" s="48"/>
      <c r="N52" s="51"/>
      <c r="O52" s="48"/>
      <c r="P52" s="48"/>
      <c r="Q52" s="48"/>
      <c r="R52" s="48"/>
      <c r="T52" s="22" t="str">
        <f>IFERROR(IF(LEN($C52)*LEN($L52),VLOOKUP(TRIM(CLEAN(LOOKUP(2,1/($B$1:$B52&lt;&gt;0),$B$1:$B52))),Agent!$B$2:$C$18,2,0),""),"")</f>
        <v/>
      </c>
      <c r="U52" s="22" t="str">
        <f>IF(LEN($T52),IFERROR("P"&amp;SEARCH((AND(DAY(F52)&gt;0,DAY(F52)&lt;11)*1)+(AND(DAY(F52)&gt;10,DAY(F52)&lt;21)*2)+(AND(DAY(F52)&gt;20,DAY(F52)&lt;32)*3),"123"),IF(ROW()-ROW($U$5)&gt;1,LOOKUP(2,1/($U$5:U51&lt;&gt;""),$U$5:U51),"")),"")</f>
        <v/>
      </c>
      <c r="V52" s="22" t="str">
        <f t="shared" si="0"/>
        <v/>
      </c>
      <c r="W52" s="22" t="str">
        <f>IF(LEN($T52),"C"&amp;SUMPRODUCT(ISNUMBER(SEARCH({"coaching 1";"coaching 2";"coaching 3"},$L52))*{1;2;3}),"")</f>
        <v/>
      </c>
    </row>
    <row r="53" spans="1:23" customFormat="1" ht="16.5">
      <c r="A53" s="48"/>
      <c r="B53" s="48"/>
      <c r="C53" s="57"/>
      <c r="D53" s="57"/>
      <c r="E53" s="48"/>
      <c r="F53" s="48"/>
      <c r="G53" s="48"/>
      <c r="H53" s="48"/>
      <c r="I53" s="48"/>
      <c r="J53" s="48"/>
      <c r="K53" s="48"/>
      <c r="L53" s="57"/>
      <c r="M53" s="57"/>
      <c r="N53" s="48"/>
      <c r="O53" s="48"/>
      <c r="P53" s="48"/>
      <c r="Q53" s="48"/>
      <c r="R53" s="48"/>
      <c r="T53" s="22" t="str">
        <f>IFERROR(IF(LEN($C53)*LEN($L53),VLOOKUP(TRIM(CLEAN(LOOKUP(2,1/($B$1:$B53&lt;&gt;0),$B$1:$B53))),Agent!$B$2:$C$18,2,0),""),"")</f>
        <v/>
      </c>
      <c r="U53" s="22" t="str">
        <f>IF(LEN($T53),IFERROR("P"&amp;SEARCH((AND(DAY(F53)&gt;0,DAY(F53)&lt;11)*1)+(AND(DAY(F53)&gt;10,DAY(F53)&lt;21)*2)+(AND(DAY(F53)&gt;20,DAY(F53)&lt;32)*3),"123"),IF(ROW()-ROW($U$5)&gt;1,LOOKUP(2,1/($U$5:U52&lt;&gt;""),$U$5:U52),"")),"")</f>
        <v/>
      </c>
      <c r="V53" s="22" t="str">
        <f t="shared" si="0"/>
        <v/>
      </c>
      <c r="W53" s="22" t="str">
        <f>IF(LEN($T53),"C"&amp;SUMPRODUCT(ISNUMBER(SEARCH({"coaching 1";"coaching 2";"coaching 3"},$L53))*{1;2;3}),"")</f>
        <v/>
      </c>
    </row>
    <row r="54" spans="1:23" customFormat="1" ht="16.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T54" s="22" t="str">
        <f>IFERROR(IF(LEN($C54)*LEN($L54),VLOOKUP(TRIM(CLEAN(LOOKUP(2,1/($B$1:$B54&lt;&gt;0),$B$1:$B54))),Agent!$B$2:$C$18,2,0),""),"")</f>
        <v/>
      </c>
      <c r="U54" s="22" t="str">
        <f>IF(LEN($T54),IFERROR("P"&amp;SEARCH((AND(DAY(F54)&gt;0,DAY(F54)&lt;11)*1)+(AND(DAY(F54)&gt;10,DAY(F54)&lt;21)*2)+(AND(DAY(F54)&gt;20,DAY(F54)&lt;32)*3),"123"),IF(ROW()-ROW($U$5)&gt;1,LOOKUP(2,1/($U$5:U53&lt;&gt;""),$U$5:U53),"")),"")</f>
        <v/>
      </c>
      <c r="V54" s="22" t="str">
        <f t="shared" si="0"/>
        <v/>
      </c>
      <c r="W54" s="22" t="str">
        <f>IF(LEN($T54),"C"&amp;SUMPRODUCT(ISNUMBER(SEARCH({"coaching 1";"coaching 2";"coaching 3"},$L54))*{1;2;3}),"")</f>
        <v/>
      </c>
    </row>
    <row r="55" spans="1:23" customFormat="1" ht="16.5">
      <c r="A55" s="48"/>
      <c r="B55" s="48"/>
      <c r="C55" s="57"/>
      <c r="D55" s="57"/>
      <c r="E55" s="48"/>
      <c r="F55" s="48"/>
      <c r="G55" s="48"/>
      <c r="H55" s="48"/>
      <c r="I55" s="48"/>
      <c r="J55" s="48"/>
      <c r="K55" s="48"/>
      <c r="L55" s="57"/>
      <c r="M55" s="57"/>
      <c r="N55" s="48"/>
      <c r="O55" s="48"/>
      <c r="P55" s="48"/>
      <c r="Q55" s="48"/>
      <c r="R55" s="48"/>
      <c r="T55" s="22" t="str">
        <f>IFERROR(IF(LEN($C55)*LEN($L55),VLOOKUP(TRIM(CLEAN(LOOKUP(2,1/($B$1:$B55&lt;&gt;0),$B$1:$B55))),Agent!$B$2:$C$18,2,0),""),"")</f>
        <v/>
      </c>
      <c r="U55" s="22" t="str">
        <f>IF(LEN($T55),IFERROR("P"&amp;SEARCH((AND(DAY(F55)&gt;0,DAY(F55)&lt;11)*1)+(AND(DAY(F55)&gt;10,DAY(F55)&lt;21)*2)+(AND(DAY(F55)&gt;20,DAY(F55)&lt;32)*3),"123"),IF(ROW()-ROW($U$5)&gt;1,LOOKUP(2,1/($U$5:U54&lt;&gt;""),$U$5:U54),"")),"")</f>
        <v/>
      </c>
      <c r="V55" s="22" t="str">
        <f t="shared" si="0"/>
        <v/>
      </c>
      <c r="W55" s="22" t="str">
        <f>IF(LEN($T55),"C"&amp;SUMPRODUCT(ISNUMBER(SEARCH({"coaching 1";"coaching 2";"coaching 3"},$L55))*{1;2;3}),"")</f>
        <v/>
      </c>
    </row>
    <row r="56" spans="1:23" customFormat="1" ht="16.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T56" s="22" t="str">
        <f>IFERROR(IF(LEN($C56)*LEN($L56),VLOOKUP(TRIM(CLEAN(LOOKUP(2,1/($B$1:$B56&lt;&gt;0),$B$1:$B56))),Agent!$B$2:$C$18,2,0),""),"")</f>
        <v/>
      </c>
      <c r="U56" s="22" t="str">
        <f>IF(LEN($T56),IFERROR("P"&amp;SEARCH((AND(DAY(F56)&gt;0,DAY(F56)&lt;11)*1)+(AND(DAY(F56)&gt;10,DAY(F56)&lt;21)*2)+(AND(DAY(F56)&gt;20,DAY(F56)&lt;32)*3),"123"),IF(ROW()-ROW($U$5)&gt;1,LOOKUP(2,1/($U$5:U55&lt;&gt;""),$U$5:U55),"")),"")</f>
        <v/>
      </c>
      <c r="V56" s="22" t="str">
        <f t="shared" si="0"/>
        <v/>
      </c>
      <c r="W56" s="22" t="str">
        <f>IF(LEN($T56),"C"&amp;SUMPRODUCT(ISNUMBER(SEARCH({"coaching 1";"coaching 2";"coaching 3"},$L56))*{1;2;3}),"")</f>
        <v/>
      </c>
    </row>
    <row r="57" spans="1:23" customFormat="1" ht="16.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T57" s="22" t="str">
        <f>IFERROR(IF(LEN($C57)*LEN($L57),VLOOKUP(TRIM(CLEAN(LOOKUP(2,1/($B$1:$B57&lt;&gt;0),$B$1:$B57))),Agent!$B$2:$C$18,2,0),""),"")</f>
        <v/>
      </c>
      <c r="U57" s="22" t="str">
        <f>IF(LEN($T57),IFERROR("P"&amp;SEARCH((AND(DAY(F57)&gt;0,DAY(F57)&lt;11)*1)+(AND(DAY(F57)&gt;10,DAY(F57)&lt;21)*2)+(AND(DAY(F57)&gt;20,DAY(F57)&lt;32)*3),"123"),IF(ROW()-ROW($U$5)&gt;1,LOOKUP(2,1/($U$5:U56&lt;&gt;""),$U$5:U56),"")),"")</f>
        <v/>
      </c>
      <c r="V57" s="22" t="str">
        <f t="shared" si="0"/>
        <v/>
      </c>
      <c r="W57" s="22" t="str">
        <f>IF(LEN($T57),"C"&amp;SUMPRODUCT(ISNUMBER(SEARCH({"coaching 1";"coaching 2";"coaching 3"},$L57))*{1;2;3}),"")</f>
        <v/>
      </c>
    </row>
    <row r="58" spans="1:23" customFormat="1" ht="16.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T58" s="22" t="str">
        <f>IFERROR(IF(LEN($C58)*LEN($L58),VLOOKUP(TRIM(CLEAN(LOOKUP(2,1/($B$1:$B58&lt;&gt;0),$B$1:$B58))),Agent!$B$2:$C$18,2,0),""),"")</f>
        <v/>
      </c>
      <c r="U58" s="22" t="str">
        <f>IF(LEN($T58),IFERROR("P"&amp;SEARCH((AND(DAY(F58)&gt;0,DAY(F58)&lt;11)*1)+(AND(DAY(F58)&gt;10,DAY(F58)&lt;21)*2)+(AND(DAY(F58)&gt;20,DAY(F58)&lt;32)*3),"123"),IF(ROW()-ROW($U$5)&gt;1,LOOKUP(2,1/($U$5:U57&lt;&gt;""),$U$5:U57),"")),"")</f>
        <v/>
      </c>
      <c r="V58" s="22" t="str">
        <f t="shared" si="0"/>
        <v/>
      </c>
      <c r="W58" s="22" t="str">
        <f>IF(LEN($T58),"C"&amp;SUMPRODUCT(ISNUMBER(SEARCH({"coaching 1";"coaching 2";"coaching 3"},$L58))*{1;2;3}),"")</f>
        <v/>
      </c>
    </row>
    <row r="59" spans="1:23" customFormat="1" ht="16.5">
      <c r="A59" s="48"/>
      <c r="B59" s="48"/>
      <c r="C59" s="48"/>
      <c r="D59" s="48"/>
      <c r="E59" s="48"/>
      <c r="F59" s="56"/>
      <c r="G59" s="50"/>
      <c r="H59" s="48"/>
      <c r="I59" s="48"/>
      <c r="J59" s="51"/>
      <c r="K59" s="51"/>
      <c r="L59" s="48"/>
      <c r="M59" s="48"/>
      <c r="N59" s="51"/>
      <c r="O59" s="48"/>
      <c r="P59" s="48"/>
      <c r="Q59" s="48"/>
      <c r="R59" s="48"/>
      <c r="T59" s="22" t="str">
        <f>IFERROR(IF(LEN($C59)*LEN($L59),VLOOKUP(TRIM(CLEAN(LOOKUP(2,1/($B$1:$B59&lt;&gt;0),$B$1:$B59))),Agent!$B$2:$C$18,2,0),""),"")</f>
        <v/>
      </c>
      <c r="U59" s="22" t="str">
        <f>IF(LEN($T59),IFERROR("P"&amp;SEARCH((AND(DAY(F59)&gt;0,DAY(F59)&lt;11)*1)+(AND(DAY(F59)&gt;10,DAY(F59)&lt;21)*2)+(AND(DAY(F59)&gt;20,DAY(F59)&lt;32)*3),"123"),IF(ROW()-ROW($U$5)&gt;1,LOOKUP(2,1/($U$5:U58&lt;&gt;""),$U$5:U58),"")),"")</f>
        <v/>
      </c>
      <c r="V59" s="22" t="str">
        <f t="shared" si="0"/>
        <v/>
      </c>
      <c r="W59" s="22" t="str">
        <f>IF(LEN($T59),"C"&amp;SUMPRODUCT(ISNUMBER(SEARCH({"coaching 1";"coaching 2";"coaching 3"},$L59))*{1;2;3}),"")</f>
        <v/>
      </c>
    </row>
    <row r="60" spans="1:23" customFormat="1" ht="16.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T60" s="22" t="str">
        <f>IFERROR(IF(LEN($C60)*LEN($L60),VLOOKUP(TRIM(CLEAN(LOOKUP(2,1/($B$1:$B60&lt;&gt;0),$B$1:$B60))),Agent!$B$2:$C$18,2,0),""),"")</f>
        <v/>
      </c>
      <c r="U60" s="22" t="str">
        <f>IF(LEN($T60),IFERROR("P"&amp;SEARCH((AND(DAY(F60)&gt;0,DAY(F60)&lt;11)*1)+(AND(DAY(F60)&gt;10,DAY(F60)&lt;21)*2)+(AND(DAY(F60)&gt;20,DAY(F60)&lt;32)*3),"123"),IF(ROW()-ROW($U$5)&gt;1,LOOKUP(2,1/($U$5:U59&lt;&gt;""),$U$5:U59),"")),"")</f>
        <v/>
      </c>
      <c r="V60" s="22" t="str">
        <f t="shared" si="0"/>
        <v/>
      </c>
      <c r="W60" s="22" t="str">
        <f>IF(LEN($T60),"C"&amp;SUMPRODUCT(ISNUMBER(SEARCH({"coaching 1";"coaching 2";"coaching 3"},$L60))*{1;2;3}),"")</f>
        <v/>
      </c>
    </row>
    <row r="61" spans="1:23" customFormat="1" ht="16.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T61" s="22" t="str">
        <f>IFERROR(IF(LEN($C61)*LEN($L61),VLOOKUP(TRIM(CLEAN(LOOKUP(2,1/($B$1:$B61&lt;&gt;0),$B$1:$B61))),Agent!$B$2:$C$18,2,0),""),"")</f>
        <v/>
      </c>
      <c r="U61" s="22" t="str">
        <f>IF(LEN($T61),IFERROR("P"&amp;SEARCH((AND(DAY(F61)&gt;0,DAY(F61)&lt;11)*1)+(AND(DAY(F61)&gt;10,DAY(F61)&lt;21)*2)+(AND(DAY(F61)&gt;20,DAY(F61)&lt;32)*3),"123"),IF(ROW()-ROW($U$5)&gt;1,LOOKUP(2,1/($U$5:U60&lt;&gt;""),$U$5:U60),"")),"")</f>
        <v/>
      </c>
      <c r="V61" s="22" t="str">
        <f t="shared" si="0"/>
        <v/>
      </c>
      <c r="W61" s="22" t="str">
        <f>IF(LEN($T61),"C"&amp;SUMPRODUCT(ISNUMBER(SEARCH({"coaching 1";"coaching 2";"coaching 3"},$L61))*{1;2;3}),"")</f>
        <v/>
      </c>
    </row>
    <row r="62" spans="1:23" customFormat="1" ht="16.5">
      <c r="A62" s="48"/>
      <c r="B62" s="48"/>
      <c r="C62" s="48"/>
      <c r="D62" s="48"/>
      <c r="E62" s="48"/>
      <c r="F62" s="56"/>
      <c r="G62" s="50"/>
      <c r="H62" s="48"/>
      <c r="I62" s="48"/>
      <c r="J62" s="51"/>
      <c r="K62" s="51"/>
      <c r="L62" s="48"/>
      <c r="M62" s="48"/>
      <c r="N62" s="51"/>
      <c r="O62" s="48"/>
      <c r="P62" s="48"/>
      <c r="Q62" s="48"/>
      <c r="R62" s="48"/>
      <c r="T62" s="22" t="str">
        <f>IFERROR(IF(LEN($C62)*LEN($L62),VLOOKUP(TRIM(CLEAN(LOOKUP(2,1/($B$1:$B62&lt;&gt;0),$B$1:$B62))),Agent!$B$2:$C$18,2,0),""),"")</f>
        <v/>
      </c>
      <c r="U62" s="22" t="str">
        <f>IF(LEN($T62),IFERROR("P"&amp;SEARCH((AND(DAY(F62)&gt;0,DAY(F62)&lt;11)*1)+(AND(DAY(F62)&gt;10,DAY(F62)&lt;21)*2)+(AND(DAY(F62)&gt;20,DAY(F62)&lt;32)*3),"123"),IF(ROW()-ROW($U$5)&gt;1,LOOKUP(2,1/($U$5:U61&lt;&gt;""),$U$5:U61),"")),"")</f>
        <v/>
      </c>
      <c r="V62" s="22" t="str">
        <f t="shared" si="0"/>
        <v/>
      </c>
      <c r="W62" s="22" t="str">
        <f>IF(LEN($T62),"C"&amp;SUMPRODUCT(ISNUMBER(SEARCH({"coaching 1";"coaching 2";"coaching 3"},$L62))*{1;2;3}),"")</f>
        <v/>
      </c>
    </row>
    <row r="63" spans="1:23" customFormat="1" ht="16.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T63" s="22" t="str">
        <f>IFERROR(IF(LEN($C63)*LEN($L63),VLOOKUP(TRIM(CLEAN(LOOKUP(2,1/($B$1:$B63&lt;&gt;0),$B$1:$B63))),Agent!$B$2:$C$18,2,0),""),"")</f>
        <v/>
      </c>
      <c r="U63" s="22" t="str">
        <f>IF(LEN($T63),IFERROR("P"&amp;SEARCH((AND(DAY(F63)&gt;0,DAY(F63)&lt;11)*1)+(AND(DAY(F63)&gt;10,DAY(F63)&lt;21)*2)+(AND(DAY(F63)&gt;20,DAY(F63)&lt;32)*3),"123"),IF(ROW()-ROW($U$5)&gt;1,LOOKUP(2,1/($U$5:U62&lt;&gt;""),$U$5:U62),"")),"")</f>
        <v/>
      </c>
      <c r="V63" s="22" t="str">
        <f t="shared" si="0"/>
        <v/>
      </c>
      <c r="W63" s="22" t="str">
        <f>IF(LEN($T63),"C"&amp;SUMPRODUCT(ISNUMBER(SEARCH({"coaching 1";"coaching 2";"coaching 3"},$L63))*{1;2;3}),"")</f>
        <v/>
      </c>
    </row>
    <row r="64" spans="1:23" customFormat="1" ht="16.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T64" s="22" t="str">
        <f>IFERROR(IF(LEN($C64)*LEN($L64),VLOOKUP(TRIM(CLEAN(LOOKUP(2,1/($B$1:$B64&lt;&gt;0),$B$1:$B64))),Agent!$B$2:$C$18,2,0),""),"")</f>
        <v/>
      </c>
      <c r="U64" s="22" t="str">
        <f>IF(LEN($T64),IFERROR("P"&amp;SEARCH((AND(DAY(F64)&gt;0,DAY(F64)&lt;11)*1)+(AND(DAY(F64)&gt;10,DAY(F64)&lt;21)*2)+(AND(DAY(F64)&gt;20,DAY(F64)&lt;32)*3),"123"),IF(ROW()-ROW($U$5)&gt;1,LOOKUP(2,1/($U$5:U63&lt;&gt;""),$U$5:U63),"")),"")</f>
        <v/>
      </c>
      <c r="V64" s="22" t="str">
        <f t="shared" si="0"/>
        <v/>
      </c>
      <c r="W64" s="22" t="str">
        <f>IF(LEN($T64),"C"&amp;SUMPRODUCT(ISNUMBER(SEARCH({"coaching 1";"coaching 2";"coaching 3"},$L64))*{1;2;3}),"")</f>
        <v/>
      </c>
    </row>
    <row r="65" spans="1:23" customFormat="1" ht="16.5">
      <c r="A65" s="48"/>
      <c r="B65" s="48"/>
      <c r="C65" s="48"/>
      <c r="D65" s="48"/>
      <c r="E65" s="48"/>
      <c r="F65" s="56"/>
      <c r="G65" s="50"/>
      <c r="H65" s="48"/>
      <c r="I65" s="48"/>
      <c r="J65" s="51"/>
      <c r="K65" s="51"/>
      <c r="L65" s="48"/>
      <c r="M65" s="48"/>
      <c r="N65" s="51"/>
      <c r="O65" s="48"/>
      <c r="P65" s="48"/>
      <c r="Q65" s="48"/>
      <c r="R65" s="48"/>
      <c r="T65" s="22" t="str">
        <f>IFERROR(IF(LEN($C65)*LEN($L65),VLOOKUP(TRIM(CLEAN(LOOKUP(2,1/($B$1:$B65&lt;&gt;0),$B$1:$B65))),Agent!$B$2:$C$18,2,0),""),"")</f>
        <v/>
      </c>
      <c r="U65" s="22" t="str">
        <f>IF(LEN($T65),IFERROR("P"&amp;SEARCH((AND(DAY(F65)&gt;0,DAY(F65)&lt;11)*1)+(AND(DAY(F65)&gt;10,DAY(F65)&lt;21)*2)+(AND(DAY(F65)&gt;20,DAY(F65)&lt;32)*3),"123"),IF(ROW()-ROW($U$5)&gt;1,LOOKUP(2,1/($U$5:U64&lt;&gt;""),$U$5:U64),"")),"")</f>
        <v/>
      </c>
      <c r="V65" s="22" t="str">
        <f t="shared" si="0"/>
        <v/>
      </c>
      <c r="W65" s="22" t="str">
        <f>IF(LEN($T65),"C"&amp;SUMPRODUCT(ISNUMBER(SEARCH({"coaching 1";"coaching 2";"coaching 3"},$L65))*{1;2;3}),"")</f>
        <v/>
      </c>
    </row>
    <row r="66" spans="1:23" customFormat="1" ht="16.5">
      <c r="A66" s="48"/>
      <c r="B66" s="48"/>
      <c r="C66" s="57"/>
      <c r="D66" s="57"/>
      <c r="E66" s="48"/>
      <c r="F66" s="48"/>
      <c r="G66" s="48"/>
      <c r="H66" s="48"/>
      <c r="I66" s="48"/>
      <c r="J66" s="48"/>
      <c r="K66" s="48"/>
      <c r="L66" s="57"/>
      <c r="M66" s="57"/>
      <c r="N66" s="48"/>
      <c r="O66" s="48"/>
      <c r="P66" s="48"/>
      <c r="Q66" s="48"/>
      <c r="R66" s="48"/>
      <c r="T66" s="22" t="str">
        <f>IFERROR(IF(LEN($C66)*LEN($L66),VLOOKUP(TRIM(CLEAN(LOOKUP(2,1/($B$1:$B66&lt;&gt;0),$B$1:$B66))),Agent!$B$2:$C$18,2,0),""),"")</f>
        <v/>
      </c>
      <c r="U66" s="22" t="str">
        <f>IF(LEN($T66),IFERROR("P"&amp;SEARCH((AND(DAY(F66)&gt;0,DAY(F66)&lt;11)*1)+(AND(DAY(F66)&gt;10,DAY(F66)&lt;21)*2)+(AND(DAY(F66)&gt;20,DAY(F66)&lt;32)*3),"123"),IF(ROW()-ROW($U$5)&gt;1,LOOKUP(2,1/($U$5:U65&lt;&gt;""),$U$5:U65),"")),"")</f>
        <v/>
      </c>
      <c r="V66" s="22" t="str">
        <f t="shared" si="0"/>
        <v/>
      </c>
      <c r="W66" s="22" t="str">
        <f>IF(LEN($T66),"C"&amp;SUMPRODUCT(ISNUMBER(SEARCH({"coaching 1";"coaching 2";"coaching 3"},$L66))*{1;2;3}),"")</f>
        <v/>
      </c>
    </row>
    <row r="67" spans="1:23" customFormat="1" ht="16.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T67" s="22" t="str">
        <f>IFERROR(IF(LEN($C67)*LEN($L67),VLOOKUP(TRIM(CLEAN(LOOKUP(2,1/($B$1:$B67&lt;&gt;0),$B$1:$B67))),Agent!$B$2:$C$18,2,0),""),"")</f>
        <v/>
      </c>
      <c r="U67" s="22" t="str">
        <f>IF(LEN($T67),IFERROR("P"&amp;SEARCH((AND(DAY(F67)&gt;0,DAY(F67)&lt;11)*1)+(AND(DAY(F67)&gt;10,DAY(F67)&lt;21)*2)+(AND(DAY(F67)&gt;20,DAY(F67)&lt;32)*3),"123"),IF(ROW()-ROW($U$5)&gt;1,LOOKUP(2,1/($U$5:U66&lt;&gt;""),$U$5:U66),"")),"")</f>
        <v/>
      </c>
      <c r="V67" s="22" t="str">
        <f t="shared" si="0"/>
        <v/>
      </c>
      <c r="W67" s="22" t="str">
        <f>IF(LEN($T67),"C"&amp;SUMPRODUCT(ISNUMBER(SEARCH({"coaching 1";"coaching 2";"coaching 3"},$L67))*{1;2;3}),"")</f>
        <v/>
      </c>
    </row>
    <row r="68" spans="1:23" customFormat="1" ht="16.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T68" s="22" t="str">
        <f>IFERROR(IF(LEN($C68)*LEN($L68),VLOOKUP(TRIM(CLEAN(LOOKUP(2,1/($B$1:$B68&lt;&gt;0),$B$1:$B68))),Agent!$B$2:$C$18,2,0),""),"")</f>
        <v/>
      </c>
      <c r="U68" s="22" t="str">
        <f>IF(LEN($T68),IFERROR("P"&amp;SEARCH((AND(DAY(F68)&gt;0,DAY(F68)&lt;11)*1)+(AND(DAY(F68)&gt;10,DAY(F68)&lt;21)*2)+(AND(DAY(F68)&gt;20,DAY(F68)&lt;32)*3),"123"),IF(ROW()-ROW($U$5)&gt;1,LOOKUP(2,1/($U$5:U67&lt;&gt;""),$U$5:U67),"")),"")</f>
        <v/>
      </c>
      <c r="V68" s="22" t="str">
        <f t="shared" si="0"/>
        <v/>
      </c>
      <c r="W68" s="22" t="str">
        <f>IF(LEN($T68),"C"&amp;SUMPRODUCT(ISNUMBER(SEARCH({"coaching 1";"coaching 2";"coaching 3"},$L68))*{1;2;3}),"")</f>
        <v/>
      </c>
    </row>
    <row r="69" spans="1:23" customFormat="1" ht="16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T69" s="22" t="str">
        <f>IFERROR(IF(LEN($C69)*LEN($L69),VLOOKUP(TRIM(CLEAN(LOOKUP(2,1/($B$1:$B69&lt;&gt;0),$B$1:$B69))),Agent!$B$2:$C$18,2,0),""),"")</f>
        <v/>
      </c>
      <c r="U69" s="22" t="str">
        <f>IF(LEN($T69),IFERROR("P"&amp;SEARCH((AND(DAY(F69)&gt;0,DAY(F69)&lt;11)*1)+(AND(DAY(F69)&gt;10,DAY(F69)&lt;21)*2)+(AND(DAY(F69)&gt;20,DAY(F69)&lt;32)*3),"123"),IF(ROW()-ROW($U$5)&gt;1,LOOKUP(2,1/($U$5:U68&lt;&gt;""),$U$5:U68),"")),"")</f>
        <v/>
      </c>
      <c r="V69" s="22" t="str">
        <f t="shared" si="0"/>
        <v/>
      </c>
      <c r="W69" s="22" t="str">
        <f>IF(LEN($T69),"C"&amp;SUMPRODUCT(ISNUMBER(SEARCH({"coaching 1";"coaching 2";"coaching 3"},$L69))*{1;2;3}),"")</f>
        <v/>
      </c>
    </row>
    <row r="70" spans="1:23" customFormat="1" ht="16.5">
      <c r="A70" s="48"/>
      <c r="B70" s="48"/>
      <c r="C70" s="48"/>
      <c r="D70" s="48"/>
      <c r="E70" s="48"/>
      <c r="F70" s="56"/>
      <c r="G70" s="50"/>
      <c r="H70" s="48"/>
      <c r="I70" s="48"/>
      <c r="J70" s="51"/>
      <c r="K70" s="51"/>
      <c r="L70" s="48"/>
      <c r="M70" s="48"/>
      <c r="N70" s="51"/>
      <c r="O70" s="48"/>
      <c r="P70" s="48"/>
      <c r="Q70" s="48"/>
      <c r="R70" s="48"/>
      <c r="T70" s="22" t="str">
        <f>IFERROR(IF(LEN($C70)*LEN($L70),VLOOKUP(TRIM(CLEAN(LOOKUP(2,1/($B$1:$B70&lt;&gt;0),$B$1:$B70))),Agent!$B$2:$C$18,2,0),""),"")</f>
        <v/>
      </c>
      <c r="U70" s="22" t="str">
        <f>IF(LEN($T70),IFERROR("P"&amp;SEARCH((AND(DAY(F70)&gt;0,DAY(F70)&lt;11)*1)+(AND(DAY(F70)&gt;10,DAY(F70)&lt;21)*2)+(AND(DAY(F70)&gt;20,DAY(F70)&lt;32)*3),"123"),IF(ROW()-ROW($U$5)&gt;1,LOOKUP(2,1/($U$5:U69&lt;&gt;""),$U$5:U69),"")),"")</f>
        <v/>
      </c>
      <c r="V70" s="22" t="str">
        <f t="shared" ref="V70:V121" si="1">IF(LEN($T70),INDEX(KP.Code,SUMPRODUCT(ISNUMBER(SEARCH("*"&amp;KP.Keyword&amp;"*",C70))*ROW(KP.Code))-2),"")</f>
        <v/>
      </c>
      <c r="W70" s="22" t="str">
        <f>IF(LEN($T70),"C"&amp;SUMPRODUCT(ISNUMBER(SEARCH({"coaching 1";"coaching 2";"coaching 3"},$L70))*{1;2;3}),"")</f>
        <v/>
      </c>
    </row>
    <row r="71" spans="1:23" customFormat="1" ht="16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T71" s="22" t="str">
        <f>IFERROR(IF(LEN($C71)*LEN($L71),VLOOKUP(TRIM(CLEAN(LOOKUP(2,1/($B$1:$B71&lt;&gt;0),$B$1:$B71))),Agent!$B$2:$C$18,2,0),""),"")</f>
        <v/>
      </c>
      <c r="U71" s="22" t="str">
        <f>IF(LEN($T71),IFERROR("P"&amp;SEARCH((AND(DAY(F71)&gt;0,DAY(F71)&lt;11)*1)+(AND(DAY(F71)&gt;10,DAY(F71)&lt;21)*2)+(AND(DAY(F71)&gt;20,DAY(F71)&lt;32)*3),"123"),IF(ROW()-ROW($U$5)&gt;1,LOOKUP(2,1/($U$5:U70&lt;&gt;""),$U$5:U70),"")),"")</f>
        <v/>
      </c>
      <c r="V71" s="22" t="str">
        <f t="shared" si="1"/>
        <v/>
      </c>
      <c r="W71" s="22" t="str">
        <f>IF(LEN($T71),"C"&amp;SUMPRODUCT(ISNUMBER(SEARCH({"coaching 1";"coaching 2";"coaching 3"},$L71))*{1;2;3}),"")</f>
        <v/>
      </c>
    </row>
    <row r="72" spans="1:23" customFormat="1" ht="16.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T72" s="22" t="str">
        <f>IFERROR(IF(LEN($C72)*LEN($L72),VLOOKUP(TRIM(CLEAN(LOOKUP(2,1/($B$1:$B72&lt;&gt;0),$B$1:$B72))),Agent!$B$2:$C$18,2,0),""),"")</f>
        <v/>
      </c>
      <c r="U72" s="22" t="str">
        <f>IF(LEN($T72),IFERROR("P"&amp;SEARCH((AND(DAY(F72)&gt;0,DAY(F72)&lt;11)*1)+(AND(DAY(F72)&gt;10,DAY(F72)&lt;21)*2)+(AND(DAY(F72)&gt;20,DAY(F72)&lt;32)*3),"123"),IF(ROW()-ROW($U$5)&gt;1,LOOKUP(2,1/($U$5:U71&lt;&gt;""),$U$5:U71),"")),"")</f>
        <v/>
      </c>
      <c r="V72" s="22" t="str">
        <f t="shared" si="1"/>
        <v/>
      </c>
      <c r="W72" s="22" t="str">
        <f>IF(LEN($T72),"C"&amp;SUMPRODUCT(ISNUMBER(SEARCH({"coaching 1";"coaching 2";"coaching 3"},$L72))*{1;2;3}),"")</f>
        <v/>
      </c>
    </row>
    <row r="73" spans="1:23" customForma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T73" s="22" t="str">
        <f>IFERROR(IF(LEN($C73)*LEN($L73),VLOOKUP(TRIM(CLEAN(LOOKUP(2,1/($B$1:$B73&lt;&gt;0),$B$1:$B73))),Agent!$B$2:$C$18,2,0),""),"")</f>
        <v/>
      </c>
      <c r="U73" s="22" t="str">
        <f>IF(LEN($T73),IFERROR("P"&amp;SEARCH((AND(DAY(F73)&gt;0,DAY(F73)&lt;11)*1)+(AND(DAY(F73)&gt;10,DAY(F73)&lt;21)*2)+(AND(DAY(F73)&gt;20,DAY(F73)&lt;32)*3),"123"),IF(ROW()-ROW($U$5)&gt;1,LOOKUP(2,1/($U$5:U72&lt;&gt;""),$U$5:U72),"")),"")</f>
        <v/>
      </c>
      <c r="V73" s="22" t="str">
        <f t="shared" si="1"/>
        <v/>
      </c>
      <c r="W73" s="22" t="str">
        <f>IF(LEN($T73),"C"&amp;SUMPRODUCT(ISNUMBER(SEARCH({"coaching 1";"coaching 2";"coaching 3"},$L73))*{1;2;3}),"")</f>
        <v/>
      </c>
    </row>
    <row r="74" spans="1:23" customForma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T74" s="22" t="str">
        <f>IFERROR(IF(LEN($C74)*LEN($L74),VLOOKUP(TRIM(CLEAN(LOOKUP(2,1/($B$1:$B74&lt;&gt;0),$B$1:$B74))),Agent!$B$2:$C$18,2,0),""),"")</f>
        <v/>
      </c>
      <c r="U74" s="22" t="str">
        <f>IF(LEN($T74),IFERROR("P"&amp;SEARCH((AND(DAY(F74)&gt;0,DAY(F74)&lt;11)*1)+(AND(DAY(F74)&gt;10,DAY(F74)&lt;21)*2)+(AND(DAY(F74)&gt;20,DAY(F74)&lt;32)*3),"123"),IF(ROW()-ROW($U$5)&gt;1,LOOKUP(2,1/($U$5:U73&lt;&gt;""),$U$5:U73),"")),"")</f>
        <v/>
      </c>
      <c r="V74" s="22" t="str">
        <f t="shared" si="1"/>
        <v/>
      </c>
      <c r="W74" s="22" t="str">
        <f>IF(LEN($T74),"C"&amp;SUMPRODUCT(ISNUMBER(SEARCH({"coaching 1";"coaching 2";"coaching 3"},$L74))*{1;2;3}),"")</f>
        <v/>
      </c>
    </row>
    <row r="75" spans="1:23" customFormat="1" ht="19.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T75" s="22" t="str">
        <f>IFERROR(IF(LEN($C75)*LEN($L75),VLOOKUP(TRIM(CLEAN(LOOKUP(2,1/($B$1:$B75&lt;&gt;0),$B$1:$B75))),Agent!$B$2:$C$18,2,0),""),"")</f>
        <v/>
      </c>
      <c r="U75" s="22" t="str">
        <f>IF(LEN($T75),IFERROR("P"&amp;SEARCH((AND(DAY(F75)&gt;0,DAY(F75)&lt;11)*1)+(AND(DAY(F75)&gt;10,DAY(F75)&lt;21)*2)+(AND(DAY(F75)&gt;20,DAY(F75)&lt;32)*3),"123"),IF(ROW()-ROW($U$5)&gt;1,LOOKUP(2,1/($U$5:U74&lt;&gt;""),$U$5:U74),"")),"")</f>
        <v/>
      </c>
      <c r="V75" s="22" t="str">
        <f t="shared" si="1"/>
        <v/>
      </c>
      <c r="W75" s="22" t="str">
        <f>IF(LEN($T75),"C"&amp;SUMPRODUCT(ISNUMBER(SEARCH({"coaching 1";"coaching 2";"coaching 3"},$L75))*{1;2;3}),"")</f>
        <v/>
      </c>
    </row>
    <row r="76" spans="1:23" customFormat="1" ht="19.5">
      <c r="A76" s="55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T76" s="22" t="str">
        <f>IFERROR(IF(LEN($C76)*LEN($L76),VLOOKUP(TRIM(CLEAN(LOOKUP(2,1/($B$1:$B76&lt;&gt;0),$B$1:$B76))),Agent!$B$2:$C$18,2,0),""),"")</f>
        <v/>
      </c>
      <c r="U76" s="22" t="str">
        <f>IF(LEN($T76),IFERROR("P"&amp;SEARCH((AND(DAY(F76)&gt;0,DAY(F76)&lt;11)*1)+(AND(DAY(F76)&gt;10,DAY(F76)&lt;21)*2)+(AND(DAY(F76)&gt;20,DAY(F76)&lt;32)*3),"123"),IF(ROW()-ROW($U$5)&gt;1,LOOKUP(2,1/($U$5:U75&lt;&gt;""),$U$5:U75),"")),"")</f>
        <v/>
      </c>
      <c r="V76" s="22" t="str">
        <f t="shared" si="1"/>
        <v/>
      </c>
      <c r="W76" s="22" t="str">
        <f>IF(LEN($T76),"C"&amp;SUMPRODUCT(ISNUMBER(SEARCH({"coaching 1";"coaching 2";"coaching 3"},$L76))*{1;2;3}),"")</f>
        <v/>
      </c>
    </row>
    <row r="77" spans="1:23" customFormat="1" ht="16.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T77" s="22" t="str">
        <f>IFERROR(IF(LEN($C77)*LEN($L77),VLOOKUP(TRIM(CLEAN(LOOKUP(2,1/($B$1:$B77&lt;&gt;0),$B$1:$B77))),Agent!$B$2:$C$18,2,0),""),"")</f>
        <v/>
      </c>
      <c r="U77" s="22" t="str">
        <f>IF(LEN($T77),IFERROR("P"&amp;SEARCH((AND(DAY(F77)&gt;0,DAY(F77)&lt;11)*1)+(AND(DAY(F77)&gt;10,DAY(F77)&lt;21)*2)+(AND(DAY(F77)&gt;20,DAY(F77)&lt;32)*3),"123"),IF(ROW()-ROW($U$5)&gt;1,LOOKUP(2,1/($U$5:U76&lt;&gt;""),$U$5:U76),"")),"")</f>
        <v/>
      </c>
      <c r="V77" s="22" t="str">
        <f t="shared" si="1"/>
        <v/>
      </c>
      <c r="W77" s="22" t="str">
        <f>IF(LEN($T77),"C"&amp;SUMPRODUCT(ISNUMBER(SEARCH({"coaching 1";"coaching 2";"coaching 3"},$L77))*{1;2;3}),"")</f>
        <v/>
      </c>
    </row>
    <row r="78" spans="1:23" customFormat="1" ht="16.5">
      <c r="A78" s="44"/>
      <c r="B78" s="44"/>
      <c r="C78" s="44"/>
      <c r="D78" s="44"/>
      <c r="E78" s="44"/>
      <c r="F78" s="45"/>
      <c r="G78" s="44"/>
      <c r="H78" s="44"/>
      <c r="I78" s="44"/>
      <c r="J78" s="44"/>
      <c r="K78" s="44"/>
      <c r="L78" s="45"/>
      <c r="M78" s="44"/>
      <c r="N78" s="44"/>
      <c r="O78" s="44"/>
      <c r="P78" s="44"/>
      <c r="Q78" s="44"/>
      <c r="R78" s="44"/>
      <c r="T78" s="22" t="str">
        <f>IFERROR(IF(LEN($C78)*LEN($L78),VLOOKUP(TRIM(CLEAN(LOOKUP(2,1/($B$1:$B78&lt;&gt;0),$B$1:$B78))),Agent!$B$2:$C$18,2,0),""),"")</f>
        <v/>
      </c>
      <c r="U78" s="22" t="str">
        <f>IF(LEN($T78),IFERROR("P"&amp;SEARCH((AND(DAY(F78)&gt;0,DAY(F78)&lt;11)*1)+(AND(DAY(F78)&gt;10,DAY(F78)&lt;21)*2)+(AND(DAY(F78)&gt;20,DAY(F78)&lt;32)*3),"123"),IF(ROW()-ROW($U$5)&gt;1,LOOKUP(2,1/($U$5:U77&lt;&gt;""),$U$5:U77),"")),"")</f>
        <v/>
      </c>
      <c r="V78" s="22" t="str">
        <f t="shared" si="1"/>
        <v/>
      </c>
      <c r="W78" s="22" t="str">
        <f>IF(LEN($T78),"C"&amp;SUMPRODUCT(ISNUMBER(SEARCH({"coaching 1";"coaching 2";"coaching 3"},$L78))*{1;2;3}),"")</f>
        <v/>
      </c>
    </row>
    <row r="79" spans="1:23" customFormat="1" ht="16.5">
      <c r="A79" s="44"/>
      <c r="B79" s="44"/>
      <c r="C79" s="46"/>
      <c r="D79" s="47"/>
      <c r="E79" s="44"/>
      <c r="F79" s="45"/>
      <c r="G79" s="44"/>
      <c r="H79" s="44"/>
      <c r="I79" s="44"/>
      <c r="J79" s="44"/>
      <c r="K79" s="44"/>
      <c r="L79" s="45"/>
      <c r="M79" s="44"/>
      <c r="N79" s="44"/>
      <c r="O79" s="47"/>
      <c r="P79" s="47"/>
      <c r="Q79" s="47"/>
      <c r="R79" s="44"/>
      <c r="T79" s="22" t="str">
        <f>IFERROR(IF(LEN($C79)*LEN($L79),VLOOKUP(TRIM(CLEAN(LOOKUP(2,1/($B$1:$B79&lt;&gt;0),$B$1:$B79))),Agent!$B$2:$C$18,2,0),""),"")</f>
        <v/>
      </c>
      <c r="U79" s="22" t="str">
        <f>IF(LEN($T79),IFERROR("P"&amp;SEARCH((AND(DAY(F79)&gt;0,DAY(F79)&lt;11)*1)+(AND(DAY(F79)&gt;10,DAY(F79)&lt;21)*2)+(AND(DAY(F79)&gt;20,DAY(F79)&lt;32)*3),"123"),IF(ROW()-ROW($U$5)&gt;1,LOOKUP(2,1/($U$5:U78&lt;&gt;""),$U$5:U78),"")),"")</f>
        <v/>
      </c>
      <c r="V79" s="22" t="str">
        <f t="shared" si="1"/>
        <v/>
      </c>
      <c r="W79" s="22" t="str">
        <f>IF(LEN($T79),"C"&amp;SUMPRODUCT(ISNUMBER(SEARCH({"coaching 1";"coaching 2";"coaching 3"},$L79))*{1;2;3}),"")</f>
        <v/>
      </c>
    </row>
    <row r="80" spans="1:23" customFormat="1" ht="16.5">
      <c r="A80" s="48"/>
      <c r="B80" s="48"/>
      <c r="C80" s="48"/>
      <c r="D80" s="48"/>
      <c r="E80" s="48"/>
      <c r="F80" s="56"/>
      <c r="G80" s="50"/>
      <c r="H80" s="48"/>
      <c r="I80" s="48"/>
      <c r="J80" s="51"/>
      <c r="K80" s="51"/>
      <c r="L80" s="48"/>
      <c r="M80" s="48"/>
      <c r="N80" s="51"/>
      <c r="O80" s="48"/>
      <c r="P80" s="48"/>
      <c r="Q80" s="48"/>
      <c r="R80" s="48"/>
      <c r="T80" s="22" t="str">
        <f>IFERROR(IF(LEN($C80)*LEN($L80),VLOOKUP(TRIM(CLEAN(LOOKUP(2,1/($B$1:$B80&lt;&gt;0),$B$1:$B80))),Agent!$B$2:$C$18,2,0),""),"")</f>
        <v/>
      </c>
      <c r="U80" s="22" t="str">
        <f>IF(LEN($T80),IFERROR("P"&amp;SEARCH((AND(DAY(F80)&gt;0,DAY(F80)&lt;11)*1)+(AND(DAY(F80)&gt;10,DAY(F80)&lt;21)*2)+(AND(DAY(F80)&gt;20,DAY(F80)&lt;32)*3),"123"),IF(ROW()-ROW($U$5)&gt;1,LOOKUP(2,1/($U$5:U79&lt;&gt;""),$U$5:U79),"")),"")</f>
        <v/>
      </c>
      <c r="V80" s="22" t="str">
        <f t="shared" si="1"/>
        <v/>
      </c>
      <c r="W80" s="22" t="str">
        <f>IF(LEN($T80),"C"&amp;SUMPRODUCT(ISNUMBER(SEARCH({"coaching 1";"coaching 2";"coaching 3"},$L80))*{1;2;3}),"")</f>
        <v/>
      </c>
    </row>
    <row r="81" spans="1:23" customFormat="1" ht="16.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T81" s="22" t="str">
        <f>IFERROR(IF(LEN($C81)*LEN($L81),VLOOKUP(TRIM(CLEAN(LOOKUP(2,1/($B$1:$B81&lt;&gt;0),$B$1:$B81))),Agent!$B$2:$C$18,2,0),""),"")</f>
        <v/>
      </c>
      <c r="U81" s="22" t="str">
        <f>IF(LEN($T81),IFERROR("P"&amp;SEARCH((AND(DAY(F81)&gt;0,DAY(F81)&lt;11)*1)+(AND(DAY(F81)&gt;10,DAY(F81)&lt;21)*2)+(AND(DAY(F81)&gt;20,DAY(F81)&lt;32)*3),"123"),IF(ROW()-ROW($U$5)&gt;1,LOOKUP(2,1/($U$5:U80&lt;&gt;""),$U$5:U80),"")),"")</f>
        <v/>
      </c>
      <c r="V81" s="22" t="str">
        <f t="shared" si="1"/>
        <v/>
      </c>
      <c r="W81" s="22" t="str">
        <f>IF(LEN($T81),"C"&amp;SUMPRODUCT(ISNUMBER(SEARCH({"coaching 1";"coaching 2";"coaching 3"},$L81))*{1;2;3}),"")</f>
        <v/>
      </c>
    </row>
    <row r="82" spans="1:23" customFormat="1" ht="16.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T82" s="22" t="str">
        <f>IFERROR(IF(LEN($C82)*LEN($L82),VLOOKUP(TRIM(CLEAN(LOOKUP(2,1/($B$1:$B82&lt;&gt;0),$B$1:$B82))),Agent!$B$2:$C$18,2,0),""),"")</f>
        <v/>
      </c>
      <c r="U82" s="22" t="str">
        <f>IF(LEN($T82),IFERROR("P"&amp;SEARCH((AND(DAY(F82)&gt;0,DAY(F82)&lt;11)*1)+(AND(DAY(F82)&gt;10,DAY(F82)&lt;21)*2)+(AND(DAY(F82)&gt;20,DAY(F82)&lt;32)*3),"123"),IF(ROW()-ROW($U$5)&gt;1,LOOKUP(2,1/($U$5:U81&lt;&gt;""),$U$5:U81),"")),"")</f>
        <v/>
      </c>
      <c r="V82" s="22" t="str">
        <f t="shared" si="1"/>
        <v/>
      </c>
      <c r="W82" s="22" t="str">
        <f>IF(LEN($T82),"C"&amp;SUMPRODUCT(ISNUMBER(SEARCH({"coaching 1";"coaching 2";"coaching 3"},$L82))*{1;2;3}),"")</f>
        <v/>
      </c>
    </row>
    <row r="83" spans="1:23" customFormat="1" ht="16.5">
      <c r="A83" s="48"/>
      <c r="B83" s="48"/>
      <c r="C83" s="48"/>
      <c r="D83" s="48"/>
      <c r="E83" s="48"/>
      <c r="F83" s="56"/>
      <c r="G83" s="50"/>
      <c r="H83" s="48"/>
      <c r="I83" s="48"/>
      <c r="J83" s="51"/>
      <c r="K83" s="51"/>
      <c r="L83" s="48"/>
      <c r="M83" s="48"/>
      <c r="N83" s="51"/>
      <c r="O83" s="48"/>
      <c r="P83" s="48"/>
      <c r="Q83" s="48"/>
      <c r="R83" s="48"/>
      <c r="T83" s="22" t="str">
        <f>IFERROR(IF(LEN($C83)*LEN($L83),VLOOKUP(TRIM(CLEAN(LOOKUP(2,1/($B$1:$B83&lt;&gt;0),$B$1:$B83))),Agent!$B$2:$C$18,2,0),""),"")</f>
        <v/>
      </c>
      <c r="U83" s="22" t="str">
        <f>IF(LEN($T83),IFERROR("P"&amp;SEARCH((AND(DAY(F83)&gt;0,DAY(F83)&lt;11)*1)+(AND(DAY(F83)&gt;10,DAY(F83)&lt;21)*2)+(AND(DAY(F83)&gt;20,DAY(F83)&lt;32)*3),"123"),IF(ROW()-ROW($U$5)&gt;1,LOOKUP(2,1/($U$5:U82&lt;&gt;""),$U$5:U82),"")),"")</f>
        <v/>
      </c>
      <c r="V83" s="22" t="str">
        <f t="shared" si="1"/>
        <v/>
      </c>
      <c r="W83" s="22" t="str">
        <f>IF(LEN($T83),"C"&amp;SUMPRODUCT(ISNUMBER(SEARCH({"coaching 1";"coaching 2";"coaching 3"},$L83))*{1;2;3}),"")</f>
        <v/>
      </c>
    </row>
    <row r="84" spans="1:23" customFormat="1" ht="16.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T84" s="22" t="str">
        <f>IFERROR(IF(LEN($C84)*LEN($L84),VLOOKUP(TRIM(CLEAN(LOOKUP(2,1/($B$1:$B84&lt;&gt;0),$B$1:$B84))),Agent!$B$2:$C$18,2,0),""),"")</f>
        <v/>
      </c>
      <c r="U84" s="22" t="str">
        <f>IF(LEN($T84),IFERROR("P"&amp;SEARCH((AND(DAY(F84)&gt;0,DAY(F84)&lt;11)*1)+(AND(DAY(F84)&gt;10,DAY(F84)&lt;21)*2)+(AND(DAY(F84)&gt;20,DAY(F84)&lt;32)*3),"123"),IF(ROW()-ROW($U$5)&gt;1,LOOKUP(2,1/($U$5:U83&lt;&gt;""),$U$5:U83),"")),"")</f>
        <v/>
      </c>
      <c r="V84" s="22" t="str">
        <f t="shared" si="1"/>
        <v/>
      </c>
      <c r="W84" s="22" t="str">
        <f>IF(LEN($T84),"C"&amp;SUMPRODUCT(ISNUMBER(SEARCH({"coaching 1";"coaching 2";"coaching 3"},$L84))*{1;2;3}),"")</f>
        <v/>
      </c>
    </row>
    <row r="85" spans="1:23" customFormat="1" ht="16.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T85" s="22" t="str">
        <f>IFERROR(IF(LEN($C85)*LEN($L85),VLOOKUP(TRIM(CLEAN(LOOKUP(2,1/($B$1:$B85&lt;&gt;0),$B$1:$B85))),Agent!$B$2:$C$18,2,0),""),"")</f>
        <v/>
      </c>
      <c r="U85" s="22" t="str">
        <f>IF(LEN($T85),IFERROR("P"&amp;SEARCH((AND(DAY(F85)&gt;0,DAY(F85)&lt;11)*1)+(AND(DAY(F85)&gt;10,DAY(F85)&lt;21)*2)+(AND(DAY(F85)&gt;20,DAY(F85)&lt;32)*3),"123"),IF(ROW()-ROW($U$5)&gt;1,LOOKUP(2,1/($U$5:U84&lt;&gt;""),$U$5:U84),"")),"")</f>
        <v/>
      </c>
      <c r="V85" s="22" t="str">
        <f t="shared" si="1"/>
        <v/>
      </c>
      <c r="W85" s="22" t="str">
        <f>IF(LEN($T85),"C"&amp;SUMPRODUCT(ISNUMBER(SEARCH({"coaching 1";"coaching 2";"coaching 3"},$L85))*{1;2;3}),"")</f>
        <v/>
      </c>
    </row>
    <row r="86" spans="1:23" customFormat="1" ht="16.5">
      <c r="A86" s="48"/>
      <c r="B86" s="48"/>
      <c r="C86" s="48"/>
      <c r="D86" s="48"/>
      <c r="E86" s="48"/>
      <c r="F86" s="56"/>
      <c r="G86" s="50"/>
      <c r="H86" s="48"/>
      <c r="I86" s="48"/>
      <c r="J86" s="51"/>
      <c r="K86" s="51"/>
      <c r="L86" s="48"/>
      <c r="M86" s="48"/>
      <c r="N86" s="51"/>
      <c r="O86" s="48"/>
      <c r="P86" s="48"/>
      <c r="Q86" s="48"/>
      <c r="R86" s="48"/>
      <c r="T86" s="22" t="str">
        <f>IFERROR(IF(LEN($C86)*LEN($L86),VLOOKUP(TRIM(CLEAN(LOOKUP(2,1/($B$1:$B86&lt;&gt;0),$B$1:$B86))),Agent!$B$2:$C$18,2,0),""),"")</f>
        <v/>
      </c>
      <c r="U86" s="22" t="str">
        <f>IF(LEN($T86),IFERROR("P"&amp;SEARCH((AND(DAY(F86)&gt;0,DAY(F86)&lt;11)*1)+(AND(DAY(F86)&gt;10,DAY(F86)&lt;21)*2)+(AND(DAY(F86)&gt;20,DAY(F86)&lt;32)*3),"123"),IF(ROW()-ROW($U$5)&gt;1,LOOKUP(2,1/($U$5:U85&lt;&gt;""),$U$5:U85),"")),"")</f>
        <v/>
      </c>
      <c r="V86" s="22" t="str">
        <f t="shared" si="1"/>
        <v/>
      </c>
      <c r="W86" s="22" t="str">
        <f>IF(LEN($T86),"C"&amp;SUMPRODUCT(ISNUMBER(SEARCH({"coaching 1";"coaching 2";"coaching 3"},$L86))*{1;2;3}),"")</f>
        <v/>
      </c>
    </row>
    <row r="87" spans="1:23" customFormat="1" ht="16.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T87" s="22" t="str">
        <f>IFERROR(IF(LEN($C87)*LEN($L87),VLOOKUP(TRIM(CLEAN(LOOKUP(2,1/($B$1:$B87&lt;&gt;0),$B$1:$B87))),Agent!$B$2:$C$18,2,0),""),"")</f>
        <v/>
      </c>
      <c r="U87" s="22" t="str">
        <f>IF(LEN($T87),IFERROR("P"&amp;SEARCH((AND(DAY(F87)&gt;0,DAY(F87)&lt;11)*1)+(AND(DAY(F87)&gt;10,DAY(F87)&lt;21)*2)+(AND(DAY(F87)&gt;20,DAY(F87)&lt;32)*3),"123"),IF(ROW()-ROW($U$5)&gt;1,LOOKUP(2,1/($U$5:U86&lt;&gt;""),$U$5:U86),"")),"")</f>
        <v/>
      </c>
      <c r="V87" s="22" t="str">
        <f t="shared" si="1"/>
        <v/>
      </c>
      <c r="W87" s="22" t="str">
        <f>IF(LEN($T87),"C"&amp;SUMPRODUCT(ISNUMBER(SEARCH({"coaching 1";"coaching 2";"coaching 3"},$L87))*{1;2;3}),"")</f>
        <v/>
      </c>
    </row>
    <row r="88" spans="1:23" customFormat="1" ht="16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T88" s="22" t="str">
        <f>IFERROR(IF(LEN($C88)*LEN($L88),VLOOKUP(TRIM(CLEAN(LOOKUP(2,1/($B$1:$B88&lt;&gt;0),$B$1:$B88))),Agent!$B$2:$C$18,2,0),""),"")</f>
        <v/>
      </c>
      <c r="U88" s="22" t="str">
        <f>IF(LEN($T88),IFERROR("P"&amp;SEARCH((AND(DAY(F88)&gt;0,DAY(F88)&lt;11)*1)+(AND(DAY(F88)&gt;10,DAY(F88)&lt;21)*2)+(AND(DAY(F88)&gt;20,DAY(F88)&lt;32)*3),"123"),IF(ROW()-ROW($U$5)&gt;1,LOOKUP(2,1/($U$5:U87&lt;&gt;""),$U$5:U87),"")),"")</f>
        <v/>
      </c>
      <c r="V88" s="22" t="str">
        <f t="shared" si="1"/>
        <v/>
      </c>
      <c r="W88" s="22" t="str">
        <f>IF(LEN($T88),"C"&amp;SUMPRODUCT(ISNUMBER(SEARCH({"coaching 1";"coaching 2";"coaching 3"},$L88))*{1;2;3}),"")</f>
        <v/>
      </c>
    </row>
    <row r="89" spans="1:23" customFormat="1" ht="16.5">
      <c r="A89" s="48"/>
      <c r="B89" s="48"/>
      <c r="C89" s="48"/>
      <c r="D89" s="48"/>
      <c r="E89" s="48"/>
      <c r="F89" s="56"/>
      <c r="G89" s="50"/>
      <c r="H89" s="48"/>
      <c r="I89" s="48"/>
      <c r="J89" s="51"/>
      <c r="K89" s="51"/>
      <c r="L89" s="48"/>
      <c r="M89" s="48"/>
      <c r="N89" s="51"/>
      <c r="O89" s="48"/>
      <c r="P89" s="48"/>
      <c r="Q89" s="48"/>
      <c r="R89" s="48"/>
      <c r="T89" s="22" t="str">
        <f>IFERROR(IF(LEN($C89)*LEN($L89),VLOOKUP(TRIM(CLEAN(LOOKUP(2,1/($B$1:$B89&lt;&gt;0),$B$1:$B89))),Agent!$B$2:$C$18,2,0),""),"")</f>
        <v/>
      </c>
      <c r="U89" s="22" t="str">
        <f>IF(LEN($T89),IFERROR("P"&amp;SEARCH((AND(DAY(F89)&gt;0,DAY(F89)&lt;11)*1)+(AND(DAY(F89)&gt;10,DAY(F89)&lt;21)*2)+(AND(DAY(F89)&gt;20,DAY(F89)&lt;32)*3),"123"),IF(ROW()-ROW($U$5)&gt;1,LOOKUP(2,1/($U$5:U88&lt;&gt;""),$U$5:U88),"")),"")</f>
        <v/>
      </c>
      <c r="V89" s="22" t="str">
        <f t="shared" si="1"/>
        <v/>
      </c>
      <c r="W89" s="22" t="str">
        <f>IF(LEN($T89),"C"&amp;SUMPRODUCT(ISNUMBER(SEARCH({"coaching 1";"coaching 2";"coaching 3"},$L89))*{1;2;3}),"")</f>
        <v/>
      </c>
    </row>
    <row r="90" spans="1:23" customFormat="1" ht="16.5">
      <c r="A90" s="48"/>
      <c r="B90" s="48"/>
      <c r="C90" s="57"/>
      <c r="D90" s="57"/>
      <c r="E90" s="48"/>
      <c r="F90" s="48"/>
      <c r="G90" s="48"/>
      <c r="H90" s="48"/>
      <c r="I90" s="48"/>
      <c r="J90" s="48"/>
      <c r="K90" s="48"/>
      <c r="L90" s="57"/>
      <c r="M90" s="57"/>
      <c r="N90" s="48"/>
      <c r="O90" s="48"/>
      <c r="P90" s="48"/>
      <c r="Q90" s="48"/>
      <c r="R90" s="48"/>
      <c r="T90" s="22" t="str">
        <f>IFERROR(IF(LEN($C90)*LEN($L90),VLOOKUP(TRIM(CLEAN(LOOKUP(2,1/($B$1:$B90&lt;&gt;0),$B$1:$B90))),Agent!$B$2:$C$18,2,0),""),"")</f>
        <v/>
      </c>
      <c r="U90" s="22" t="str">
        <f>IF(LEN($T90),IFERROR("P"&amp;SEARCH((AND(DAY(F90)&gt;0,DAY(F90)&lt;11)*1)+(AND(DAY(F90)&gt;10,DAY(F90)&lt;21)*2)+(AND(DAY(F90)&gt;20,DAY(F90)&lt;32)*3),"123"),IF(ROW()-ROW($U$5)&gt;1,LOOKUP(2,1/($U$5:U89&lt;&gt;""),$U$5:U89),"")),"")</f>
        <v/>
      </c>
      <c r="V90" s="22" t="str">
        <f t="shared" si="1"/>
        <v/>
      </c>
      <c r="W90" s="22" t="str">
        <f>IF(LEN($T90),"C"&amp;SUMPRODUCT(ISNUMBER(SEARCH({"coaching 1";"coaching 2";"coaching 3"},$L90))*{1;2;3}),"")</f>
        <v/>
      </c>
    </row>
    <row r="91" spans="1:23" customFormat="1" ht="16.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T91" s="22" t="str">
        <f>IFERROR(IF(LEN($C91)*LEN($L91),VLOOKUP(TRIM(CLEAN(LOOKUP(2,1/($B$1:$B91&lt;&gt;0),$B$1:$B91))),Agent!$B$2:$C$18,2,0),""),"")</f>
        <v/>
      </c>
      <c r="U91" s="22" t="str">
        <f>IF(LEN($T91),IFERROR("P"&amp;SEARCH((AND(DAY(F91)&gt;0,DAY(F91)&lt;11)*1)+(AND(DAY(F91)&gt;10,DAY(F91)&lt;21)*2)+(AND(DAY(F91)&gt;20,DAY(F91)&lt;32)*3),"123"),IF(ROW()-ROW($U$5)&gt;1,LOOKUP(2,1/($U$5:U90&lt;&gt;""),$U$5:U90),"")),"")</f>
        <v/>
      </c>
      <c r="V91" s="22" t="str">
        <f t="shared" si="1"/>
        <v/>
      </c>
      <c r="W91" s="22" t="str">
        <f>IF(LEN($T91),"C"&amp;SUMPRODUCT(ISNUMBER(SEARCH({"coaching 1";"coaching 2";"coaching 3"},$L91))*{1;2;3}),"")</f>
        <v/>
      </c>
    </row>
    <row r="92" spans="1:23" customFormat="1" ht="16.5">
      <c r="A92" s="48"/>
      <c r="B92" s="48"/>
      <c r="C92" s="57"/>
      <c r="D92" s="57"/>
      <c r="E92" s="48"/>
      <c r="F92" s="48"/>
      <c r="G92" s="48"/>
      <c r="H92" s="48"/>
      <c r="I92" s="48"/>
      <c r="J92" s="48"/>
      <c r="K92" s="48"/>
      <c r="L92" s="57"/>
      <c r="M92" s="57"/>
      <c r="N92" s="48"/>
      <c r="O92" s="48"/>
      <c r="P92" s="48"/>
      <c r="Q92" s="48"/>
      <c r="R92" s="48"/>
      <c r="T92" s="22" t="str">
        <f>IFERROR(IF(LEN($C92)*LEN($L92),VLOOKUP(TRIM(CLEAN(LOOKUP(2,1/($B$1:$B92&lt;&gt;0),$B$1:$B92))),Agent!$B$2:$C$18,2,0),""),"")</f>
        <v/>
      </c>
      <c r="U92" s="22" t="str">
        <f>IF(LEN($T92),IFERROR("P"&amp;SEARCH((AND(DAY(F92)&gt;0,DAY(F92)&lt;11)*1)+(AND(DAY(F92)&gt;10,DAY(F92)&lt;21)*2)+(AND(DAY(F92)&gt;20,DAY(F92)&lt;32)*3),"123"),IF(ROW()-ROW($U$5)&gt;1,LOOKUP(2,1/($U$5:U91&lt;&gt;""),$U$5:U91),"")),"")</f>
        <v/>
      </c>
      <c r="V92" s="22" t="str">
        <f t="shared" si="1"/>
        <v/>
      </c>
      <c r="W92" s="22" t="str">
        <f>IF(LEN($T92),"C"&amp;SUMPRODUCT(ISNUMBER(SEARCH({"coaching 1";"coaching 2";"coaching 3"},$L92))*{1;2;3}),"")</f>
        <v/>
      </c>
    </row>
    <row r="93" spans="1:23" customFormat="1" ht="16.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T93" s="22" t="str">
        <f>IFERROR(IF(LEN($C93)*LEN($L93),VLOOKUP(TRIM(CLEAN(LOOKUP(2,1/($B$1:$B93&lt;&gt;0),$B$1:$B93))),Agent!$B$2:$C$18,2,0),""),"")</f>
        <v/>
      </c>
      <c r="U93" s="22" t="str">
        <f>IF(LEN($T93),IFERROR("P"&amp;SEARCH((AND(DAY(F93)&gt;0,DAY(F93)&lt;11)*1)+(AND(DAY(F93)&gt;10,DAY(F93)&lt;21)*2)+(AND(DAY(F93)&gt;20,DAY(F93)&lt;32)*3),"123"),IF(ROW()-ROW($U$5)&gt;1,LOOKUP(2,1/($U$5:U92&lt;&gt;""),$U$5:U92),"")),"")</f>
        <v/>
      </c>
      <c r="V93" s="22" t="str">
        <f t="shared" si="1"/>
        <v/>
      </c>
      <c r="W93" s="22" t="str">
        <f>IF(LEN($T93),"C"&amp;SUMPRODUCT(ISNUMBER(SEARCH({"coaching 1";"coaching 2";"coaching 3"},$L93))*{1;2;3}),"")</f>
        <v/>
      </c>
    </row>
    <row r="94" spans="1:23" customFormat="1" ht="16.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T94" s="22" t="str">
        <f>IFERROR(IF(LEN($C94)*LEN($L94),VLOOKUP(TRIM(CLEAN(LOOKUP(2,1/($B$1:$B94&lt;&gt;0),$B$1:$B94))),Agent!$B$2:$C$18,2,0),""),"")</f>
        <v/>
      </c>
      <c r="U94" s="22" t="str">
        <f>IF(LEN($T94),IFERROR("P"&amp;SEARCH((AND(DAY(F94)&gt;0,DAY(F94)&lt;11)*1)+(AND(DAY(F94)&gt;10,DAY(F94)&lt;21)*2)+(AND(DAY(F94)&gt;20,DAY(F94)&lt;32)*3),"123"),IF(ROW()-ROW($U$5)&gt;1,LOOKUP(2,1/($U$5:U93&lt;&gt;""),$U$5:U93),"")),"")</f>
        <v/>
      </c>
      <c r="V94" s="22" t="str">
        <f t="shared" si="1"/>
        <v/>
      </c>
      <c r="W94" s="22" t="str">
        <f>IF(LEN($T94),"C"&amp;SUMPRODUCT(ISNUMBER(SEARCH({"coaching 1";"coaching 2";"coaching 3"},$L94))*{1;2;3}),"")</f>
        <v/>
      </c>
    </row>
    <row r="95" spans="1:23" customFormat="1" ht="16.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T95" s="22" t="str">
        <f>IFERROR(IF(LEN($C95)*LEN($L95),VLOOKUP(TRIM(CLEAN(LOOKUP(2,1/($B$1:$B95&lt;&gt;0),$B$1:$B95))),Agent!$B$2:$C$18,2,0),""),"")</f>
        <v/>
      </c>
      <c r="U95" s="22" t="str">
        <f>IF(LEN($T95),IFERROR("P"&amp;SEARCH((AND(DAY(F95)&gt;0,DAY(F95)&lt;11)*1)+(AND(DAY(F95)&gt;10,DAY(F95)&lt;21)*2)+(AND(DAY(F95)&gt;20,DAY(F95)&lt;32)*3),"123"),IF(ROW()-ROW($U$5)&gt;1,LOOKUP(2,1/($U$5:U94&lt;&gt;""),$U$5:U94),"")),"")</f>
        <v/>
      </c>
      <c r="V95" s="22" t="str">
        <f t="shared" si="1"/>
        <v/>
      </c>
      <c r="W95" s="22" t="str">
        <f>IF(LEN($T95),"C"&amp;SUMPRODUCT(ISNUMBER(SEARCH({"coaching 1";"coaching 2";"coaching 3"},$L95))*{1;2;3}),"")</f>
        <v/>
      </c>
    </row>
    <row r="96" spans="1:23" customFormat="1" ht="16.5">
      <c r="A96" s="48"/>
      <c r="B96" s="48"/>
      <c r="C96" s="48"/>
      <c r="D96" s="48"/>
      <c r="E96" s="48"/>
      <c r="F96" s="56"/>
      <c r="G96" s="50"/>
      <c r="H96" s="48"/>
      <c r="I96" s="48"/>
      <c r="J96" s="51"/>
      <c r="K96" s="51"/>
      <c r="L96" s="48"/>
      <c r="M96" s="48"/>
      <c r="N96" s="51"/>
      <c r="O96" s="48"/>
      <c r="P96" s="48"/>
      <c r="Q96" s="48"/>
      <c r="R96" s="48"/>
      <c r="T96" s="22" t="str">
        <f>IFERROR(IF(LEN($C96)*LEN($L96),VLOOKUP(TRIM(CLEAN(LOOKUP(2,1/($B$1:$B96&lt;&gt;0),$B$1:$B96))),Agent!$B$2:$C$18,2,0),""),"")</f>
        <v/>
      </c>
      <c r="U96" s="22" t="str">
        <f>IF(LEN($T96),IFERROR("P"&amp;SEARCH((AND(DAY(F96)&gt;0,DAY(F96)&lt;11)*1)+(AND(DAY(F96)&gt;10,DAY(F96)&lt;21)*2)+(AND(DAY(F96)&gt;20,DAY(F96)&lt;32)*3),"123"),IF(ROW()-ROW($U$5)&gt;1,LOOKUP(2,1/($U$5:U95&lt;&gt;""),$U$5:U95),"")),"")</f>
        <v/>
      </c>
      <c r="V96" s="22" t="str">
        <f t="shared" si="1"/>
        <v/>
      </c>
      <c r="W96" s="22" t="str">
        <f>IF(LEN($T96),"C"&amp;SUMPRODUCT(ISNUMBER(SEARCH({"coaching 1";"coaching 2";"coaching 3"},$L96))*{1;2;3}),"")</f>
        <v/>
      </c>
    </row>
    <row r="97" spans="1:23" customFormat="1" ht="16.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T97" s="22" t="str">
        <f>IFERROR(IF(LEN($C97)*LEN($L97),VLOOKUP(TRIM(CLEAN(LOOKUP(2,1/($B$1:$B97&lt;&gt;0),$B$1:$B97))),Agent!$B$2:$C$18,2,0),""),"")</f>
        <v/>
      </c>
      <c r="U97" s="22" t="str">
        <f>IF(LEN($T97),IFERROR("P"&amp;SEARCH((AND(DAY(F97)&gt;0,DAY(F97)&lt;11)*1)+(AND(DAY(F97)&gt;10,DAY(F97)&lt;21)*2)+(AND(DAY(F97)&gt;20,DAY(F97)&lt;32)*3),"123"),IF(ROW()-ROW($U$5)&gt;1,LOOKUP(2,1/($U$5:U96&lt;&gt;""),$U$5:U96),"")),"")</f>
        <v/>
      </c>
      <c r="V97" s="22" t="str">
        <f t="shared" si="1"/>
        <v/>
      </c>
      <c r="W97" s="22" t="str">
        <f>IF(LEN($T97),"C"&amp;SUMPRODUCT(ISNUMBER(SEARCH({"coaching 1";"coaching 2";"coaching 3"},$L97))*{1;2;3}),"")</f>
        <v/>
      </c>
    </row>
    <row r="98" spans="1:23" customFormat="1" ht="16.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T98" s="22" t="str">
        <f>IFERROR(IF(LEN($C98)*LEN($L98),VLOOKUP(TRIM(CLEAN(LOOKUP(2,1/($B$1:$B98&lt;&gt;0),$B$1:$B98))),Agent!$B$2:$C$18,2,0),""),"")</f>
        <v/>
      </c>
      <c r="U98" s="22" t="str">
        <f>IF(LEN($T98),IFERROR("P"&amp;SEARCH((AND(DAY(F98)&gt;0,DAY(F98)&lt;11)*1)+(AND(DAY(F98)&gt;10,DAY(F98)&lt;21)*2)+(AND(DAY(F98)&gt;20,DAY(F98)&lt;32)*3),"123"),IF(ROW()-ROW($U$5)&gt;1,LOOKUP(2,1/($U$5:U97&lt;&gt;""),$U$5:U97),"")),"")</f>
        <v/>
      </c>
      <c r="V98" s="22" t="str">
        <f t="shared" si="1"/>
        <v/>
      </c>
      <c r="W98" s="22" t="str">
        <f>IF(LEN($T98),"C"&amp;SUMPRODUCT(ISNUMBER(SEARCH({"coaching 1";"coaching 2";"coaching 3"},$L98))*{1;2;3}),"")</f>
        <v/>
      </c>
    </row>
    <row r="99" spans="1:23" customFormat="1" ht="16.5">
      <c r="A99" s="48"/>
      <c r="B99" s="48"/>
      <c r="C99" s="48"/>
      <c r="D99" s="48"/>
      <c r="E99" s="48"/>
      <c r="F99" s="56"/>
      <c r="G99" s="50"/>
      <c r="H99" s="48"/>
      <c r="I99" s="48"/>
      <c r="J99" s="51"/>
      <c r="K99" s="51"/>
      <c r="L99" s="48"/>
      <c r="M99" s="48"/>
      <c r="N99" s="51"/>
      <c r="O99" s="48"/>
      <c r="P99" s="48"/>
      <c r="Q99" s="48"/>
      <c r="R99" s="48"/>
      <c r="T99" s="22" t="str">
        <f>IFERROR(IF(LEN($C99)*LEN($L99),VLOOKUP(TRIM(CLEAN(LOOKUP(2,1/($B$1:$B99&lt;&gt;0),$B$1:$B99))),Agent!$B$2:$C$18,2,0),""),"")</f>
        <v/>
      </c>
      <c r="U99" s="22" t="str">
        <f>IF(LEN($T99),IFERROR("P"&amp;SEARCH((AND(DAY(F99)&gt;0,DAY(F99)&lt;11)*1)+(AND(DAY(F99)&gt;10,DAY(F99)&lt;21)*2)+(AND(DAY(F99)&gt;20,DAY(F99)&lt;32)*3),"123"),IF(ROW()-ROW($U$5)&gt;1,LOOKUP(2,1/($U$5:U98&lt;&gt;""),$U$5:U98),"")),"")</f>
        <v/>
      </c>
      <c r="V99" s="22" t="str">
        <f t="shared" si="1"/>
        <v/>
      </c>
      <c r="W99" s="22" t="str">
        <f>IF(LEN($T99),"C"&amp;SUMPRODUCT(ISNUMBER(SEARCH({"coaching 1";"coaching 2";"coaching 3"},$L99))*{1;2;3}),"")</f>
        <v/>
      </c>
    </row>
    <row r="100" spans="1:23" customFormat="1" ht="16.5">
      <c r="A100" s="48"/>
      <c r="B100" s="48"/>
      <c r="C100" s="57"/>
      <c r="D100" s="57"/>
      <c r="E100" s="48"/>
      <c r="F100" s="48"/>
      <c r="G100" s="48"/>
      <c r="H100" s="48"/>
      <c r="I100" s="48"/>
      <c r="J100" s="48"/>
      <c r="K100" s="48"/>
      <c r="L100" s="57"/>
      <c r="M100" s="57"/>
      <c r="N100" s="48"/>
      <c r="O100" s="48"/>
      <c r="P100" s="48"/>
      <c r="Q100" s="48"/>
      <c r="R100" s="48"/>
      <c r="T100" s="22" t="str">
        <f>IFERROR(IF(LEN($C100)*LEN($L100),VLOOKUP(TRIM(CLEAN(LOOKUP(2,1/($B$1:$B100&lt;&gt;0),$B$1:$B100))),Agent!$B$2:$C$18,2,0),""),"")</f>
        <v/>
      </c>
      <c r="U100" s="22" t="str">
        <f>IF(LEN($T100),IFERROR("P"&amp;SEARCH((AND(DAY(F100)&gt;0,DAY(F100)&lt;11)*1)+(AND(DAY(F100)&gt;10,DAY(F100)&lt;21)*2)+(AND(DAY(F100)&gt;20,DAY(F100)&lt;32)*3),"123"),IF(ROW()-ROW($U$5)&gt;1,LOOKUP(2,1/($U$5:U99&lt;&gt;""),$U$5:U99),"")),"")</f>
        <v/>
      </c>
      <c r="V100" s="22" t="str">
        <f t="shared" si="1"/>
        <v/>
      </c>
      <c r="W100" s="22" t="str">
        <f>IF(LEN($T100),"C"&amp;SUMPRODUCT(ISNUMBER(SEARCH({"coaching 1";"coaching 2";"coaching 3"},$L100))*{1;2;3}),"")</f>
        <v/>
      </c>
    </row>
    <row r="101" spans="1:23" customFormat="1" ht="16.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T101" s="22" t="str">
        <f>IFERROR(IF(LEN($C101)*LEN($L101),VLOOKUP(TRIM(CLEAN(LOOKUP(2,1/($B$1:$B101&lt;&gt;0),$B$1:$B101))),Agent!$B$2:$C$18,2,0),""),"")</f>
        <v/>
      </c>
      <c r="U101" s="22" t="str">
        <f>IF(LEN($T101),IFERROR("P"&amp;SEARCH((AND(DAY(F101)&gt;0,DAY(F101)&lt;11)*1)+(AND(DAY(F101)&gt;10,DAY(F101)&lt;21)*2)+(AND(DAY(F101)&gt;20,DAY(F101)&lt;32)*3),"123"),IF(ROW()-ROW($U$5)&gt;1,LOOKUP(2,1/($U$5:U100&lt;&gt;""),$U$5:U100),"")),"")</f>
        <v/>
      </c>
      <c r="V101" s="22" t="str">
        <f t="shared" si="1"/>
        <v/>
      </c>
      <c r="W101" s="22" t="str">
        <f>IF(LEN($T101),"C"&amp;SUMPRODUCT(ISNUMBER(SEARCH({"coaching 1";"coaching 2";"coaching 3"},$L101))*{1;2;3}),"")</f>
        <v/>
      </c>
    </row>
    <row r="102" spans="1:23" customFormat="1" ht="16.5">
      <c r="A102" s="48"/>
      <c r="B102" s="48"/>
      <c r="C102" s="57"/>
      <c r="D102" s="57"/>
      <c r="E102" s="48"/>
      <c r="F102" s="48"/>
      <c r="G102" s="48"/>
      <c r="H102" s="48"/>
      <c r="I102" s="48"/>
      <c r="J102" s="48"/>
      <c r="K102" s="48"/>
      <c r="L102" s="57"/>
      <c r="M102" s="57"/>
      <c r="N102" s="48"/>
      <c r="O102" s="48"/>
      <c r="P102" s="48"/>
      <c r="Q102" s="48"/>
      <c r="R102" s="48"/>
      <c r="T102" s="22" t="str">
        <f>IFERROR(IF(LEN($C102)*LEN($L102),VLOOKUP(TRIM(CLEAN(LOOKUP(2,1/($B$1:$B102&lt;&gt;0),$B$1:$B102))),Agent!$B$2:$C$18,2,0),""),"")</f>
        <v/>
      </c>
      <c r="U102" s="22" t="str">
        <f>IF(LEN($T102),IFERROR("P"&amp;SEARCH((AND(DAY(F102)&gt;0,DAY(F102)&lt;11)*1)+(AND(DAY(F102)&gt;10,DAY(F102)&lt;21)*2)+(AND(DAY(F102)&gt;20,DAY(F102)&lt;32)*3),"123"),IF(ROW()-ROW($U$5)&gt;1,LOOKUP(2,1/($U$5:U101&lt;&gt;""),$U$5:U101),"")),"")</f>
        <v/>
      </c>
      <c r="V102" s="22" t="str">
        <f t="shared" si="1"/>
        <v/>
      </c>
      <c r="W102" s="22" t="str">
        <f>IF(LEN($T102),"C"&amp;SUMPRODUCT(ISNUMBER(SEARCH({"coaching 1";"coaching 2";"coaching 3"},$L102))*{1;2;3}),"")</f>
        <v/>
      </c>
    </row>
    <row r="103" spans="1:23" customFormat="1" ht="16.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T103" s="22" t="str">
        <f>IFERROR(IF(LEN($C103)*LEN($L103),VLOOKUP(TRIM(CLEAN(LOOKUP(2,1/($B$1:$B103&lt;&gt;0),$B$1:$B103))),Agent!$B$2:$C$18,2,0),""),"")</f>
        <v/>
      </c>
      <c r="U103" s="22" t="str">
        <f>IF(LEN($T103),IFERROR("P"&amp;SEARCH((AND(DAY(F103)&gt;0,DAY(F103)&lt;11)*1)+(AND(DAY(F103)&gt;10,DAY(F103)&lt;21)*2)+(AND(DAY(F103)&gt;20,DAY(F103)&lt;32)*3),"123"),IF(ROW()-ROW($U$5)&gt;1,LOOKUP(2,1/($U$5:U102&lt;&gt;""),$U$5:U102),"")),"")</f>
        <v/>
      </c>
      <c r="V103" s="22" t="str">
        <f t="shared" si="1"/>
        <v/>
      </c>
      <c r="W103" s="22" t="str">
        <f>IF(LEN($T103),"C"&amp;SUMPRODUCT(ISNUMBER(SEARCH({"coaching 1";"coaching 2";"coaching 3"},$L103))*{1;2;3}),"")</f>
        <v/>
      </c>
    </row>
    <row r="104" spans="1:23" customFormat="1" ht="16.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T104" s="22" t="str">
        <f>IFERROR(IF(LEN($C104)*LEN($L104),VLOOKUP(TRIM(CLEAN(LOOKUP(2,1/($B$1:$B104&lt;&gt;0),$B$1:$B104))),Agent!$B$2:$C$18,2,0),""),"")</f>
        <v/>
      </c>
      <c r="U104" s="22" t="str">
        <f>IF(LEN($T104),IFERROR("P"&amp;SEARCH((AND(DAY(F104)&gt;0,DAY(F104)&lt;11)*1)+(AND(DAY(F104)&gt;10,DAY(F104)&lt;21)*2)+(AND(DAY(F104)&gt;20,DAY(F104)&lt;32)*3),"123"),IF(ROW()-ROW($U$5)&gt;1,LOOKUP(2,1/($U$5:U103&lt;&gt;""),$U$5:U103),"")),"")</f>
        <v/>
      </c>
      <c r="V104" s="22" t="str">
        <f t="shared" si="1"/>
        <v/>
      </c>
      <c r="W104" s="22" t="str">
        <f>IF(LEN($T104),"C"&amp;SUMPRODUCT(ISNUMBER(SEARCH({"coaching 1";"coaching 2";"coaching 3"},$L104))*{1;2;3}),"")</f>
        <v/>
      </c>
    </row>
    <row r="105" spans="1:23" customFormat="1" ht="16.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T105" s="22" t="str">
        <f>IFERROR(IF(LEN($C105)*LEN($L105),VLOOKUP(TRIM(CLEAN(LOOKUP(2,1/($B$1:$B105&lt;&gt;0),$B$1:$B105))),Agent!$B$2:$C$18,2,0),""),"")</f>
        <v/>
      </c>
      <c r="U105" s="22" t="str">
        <f>IF(LEN($T105),IFERROR("P"&amp;SEARCH((AND(DAY(F105)&gt;0,DAY(F105)&lt;11)*1)+(AND(DAY(F105)&gt;10,DAY(F105)&lt;21)*2)+(AND(DAY(F105)&gt;20,DAY(F105)&lt;32)*3),"123"),IF(ROW()-ROW($U$5)&gt;1,LOOKUP(2,1/($U$5:U104&lt;&gt;""),$U$5:U104),"")),"")</f>
        <v/>
      </c>
      <c r="V105" s="22" t="str">
        <f t="shared" si="1"/>
        <v/>
      </c>
      <c r="W105" s="22" t="str">
        <f>IF(LEN($T105),"C"&amp;SUMPRODUCT(ISNUMBER(SEARCH({"coaching 1";"coaching 2";"coaching 3"},$L105))*{1;2;3}),"")</f>
        <v/>
      </c>
    </row>
    <row r="106" spans="1:23" customFormat="1" ht="16.5">
      <c r="A106" s="48"/>
      <c r="B106" s="48"/>
      <c r="C106" s="48"/>
      <c r="D106" s="48"/>
      <c r="E106" s="48"/>
      <c r="F106" s="56"/>
      <c r="G106" s="50"/>
      <c r="H106" s="48"/>
      <c r="I106" s="48"/>
      <c r="J106" s="51"/>
      <c r="K106" s="51"/>
      <c r="L106" s="48"/>
      <c r="M106" s="48"/>
      <c r="N106" s="51"/>
      <c r="O106" s="48"/>
      <c r="P106" s="48"/>
      <c r="Q106" s="48"/>
      <c r="R106" s="48"/>
      <c r="T106" s="22" t="str">
        <f>IFERROR(IF(LEN($C106)*LEN($L106),VLOOKUP(TRIM(CLEAN(LOOKUP(2,1/($B$1:$B106&lt;&gt;0),$B$1:$B106))),Agent!$B$2:$C$18,2,0),""),"")</f>
        <v/>
      </c>
      <c r="U106" s="22" t="str">
        <f>IF(LEN($T106),IFERROR("P"&amp;SEARCH((AND(DAY(F106)&gt;0,DAY(F106)&lt;11)*1)+(AND(DAY(F106)&gt;10,DAY(F106)&lt;21)*2)+(AND(DAY(F106)&gt;20,DAY(F106)&lt;32)*3),"123"),IF(ROW()-ROW($U$5)&gt;1,LOOKUP(2,1/($U$5:U105&lt;&gt;""),$U$5:U105),"")),"")</f>
        <v/>
      </c>
      <c r="V106" s="22" t="str">
        <f t="shared" si="1"/>
        <v/>
      </c>
      <c r="W106" s="22" t="str">
        <f>IF(LEN($T106),"C"&amp;SUMPRODUCT(ISNUMBER(SEARCH({"coaching 1";"coaching 2";"coaching 3"},$L106))*{1;2;3}),"")</f>
        <v/>
      </c>
    </row>
    <row r="107" spans="1:23" customFormat="1" ht="16.5">
      <c r="A107" s="48"/>
      <c r="B107" s="48"/>
      <c r="C107" s="57"/>
      <c r="D107" s="57"/>
      <c r="E107" s="48"/>
      <c r="F107" s="48"/>
      <c r="G107" s="48"/>
      <c r="H107" s="48"/>
      <c r="I107" s="48"/>
      <c r="J107" s="48"/>
      <c r="K107" s="48"/>
      <c r="L107" s="57"/>
      <c r="M107" s="57"/>
      <c r="N107" s="48"/>
      <c r="O107" s="48"/>
      <c r="P107" s="48"/>
      <c r="Q107" s="48"/>
      <c r="R107" s="48"/>
      <c r="T107" s="22" t="str">
        <f>IFERROR(IF(LEN($C107)*LEN($L107),VLOOKUP(TRIM(CLEAN(LOOKUP(2,1/($B$1:$B107&lt;&gt;0),$B$1:$B107))),Agent!$B$2:$C$18,2,0),""),"")</f>
        <v/>
      </c>
      <c r="U107" s="22" t="str">
        <f>IF(LEN($T107),IFERROR("P"&amp;SEARCH((AND(DAY(F107)&gt;0,DAY(F107)&lt;11)*1)+(AND(DAY(F107)&gt;10,DAY(F107)&lt;21)*2)+(AND(DAY(F107)&gt;20,DAY(F107)&lt;32)*3),"123"),IF(ROW()-ROW($U$5)&gt;1,LOOKUP(2,1/($U$5:U106&lt;&gt;""),$U$5:U106),"")),"")</f>
        <v/>
      </c>
      <c r="V107" s="22" t="str">
        <f t="shared" si="1"/>
        <v/>
      </c>
      <c r="W107" s="22" t="str">
        <f>IF(LEN($T107),"C"&amp;SUMPRODUCT(ISNUMBER(SEARCH({"coaching 1";"coaching 2";"coaching 3"},$L107))*{1;2;3}),"")</f>
        <v/>
      </c>
    </row>
    <row r="108" spans="1:23" customFormat="1" ht="16.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T108" s="22" t="str">
        <f>IFERROR(IF(LEN($C108)*LEN($L108),VLOOKUP(TRIM(CLEAN(LOOKUP(2,1/($B$1:$B108&lt;&gt;0),$B$1:$B108))),Agent!$B$2:$C$18,2,0),""),"")</f>
        <v/>
      </c>
      <c r="U108" s="22" t="str">
        <f>IF(LEN($T108),IFERROR("P"&amp;SEARCH((AND(DAY(F108)&gt;0,DAY(F108)&lt;11)*1)+(AND(DAY(F108)&gt;10,DAY(F108)&lt;21)*2)+(AND(DAY(F108)&gt;20,DAY(F108)&lt;32)*3),"123"),IF(ROW()-ROW($U$5)&gt;1,LOOKUP(2,1/($U$5:U107&lt;&gt;""),$U$5:U107),"")),"")</f>
        <v/>
      </c>
      <c r="V108" s="22" t="str">
        <f t="shared" si="1"/>
        <v/>
      </c>
      <c r="W108" s="22" t="str">
        <f>IF(LEN($T108),"C"&amp;SUMPRODUCT(ISNUMBER(SEARCH({"coaching 1";"coaching 2";"coaching 3"},$L108))*{1;2;3}),"")</f>
        <v/>
      </c>
    </row>
    <row r="109" spans="1:23" customFormat="1" ht="16.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T109" s="22" t="str">
        <f>IFERROR(IF(LEN($C109)*LEN($L109),VLOOKUP(TRIM(CLEAN(LOOKUP(2,1/($B$1:$B109&lt;&gt;0),$B$1:$B109))),Agent!$B$2:$C$18,2,0),""),"")</f>
        <v/>
      </c>
      <c r="U109" s="22" t="str">
        <f>IF(LEN($T109),IFERROR("P"&amp;SEARCH((AND(DAY(F109)&gt;0,DAY(F109)&lt;11)*1)+(AND(DAY(F109)&gt;10,DAY(F109)&lt;21)*2)+(AND(DAY(F109)&gt;20,DAY(F109)&lt;32)*3),"123"),IF(ROW()-ROW($U$5)&gt;1,LOOKUP(2,1/($U$5:U108&lt;&gt;""),$U$5:U108),"")),"")</f>
        <v/>
      </c>
      <c r="V109" s="22" t="str">
        <f t="shared" si="1"/>
        <v/>
      </c>
      <c r="W109" s="22" t="str">
        <f>IF(LEN($T109),"C"&amp;SUMPRODUCT(ISNUMBER(SEARCH({"coaching 1";"coaching 2";"coaching 3"},$L109))*{1;2;3}),"")</f>
        <v/>
      </c>
    </row>
    <row r="110" spans="1:23" customFormat="1" ht="16.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T110" s="22" t="str">
        <f>IFERROR(IF(LEN($C110)*LEN($L110),VLOOKUP(TRIM(CLEAN(LOOKUP(2,1/($B$1:$B110&lt;&gt;0),$B$1:$B110))),Agent!$B$2:$C$18,2,0),""),"")</f>
        <v/>
      </c>
      <c r="U110" s="22" t="str">
        <f>IF(LEN($T110),IFERROR("P"&amp;SEARCH((AND(DAY(F110)&gt;0,DAY(F110)&lt;11)*1)+(AND(DAY(F110)&gt;10,DAY(F110)&lt;21)*2)+(AND(DAY(F110)&gt;20,DAY(F110)&lt;32)*3),"123"),IF(ROW()-ROW($U$5)&gt;1,LOOKUP(2,1/($U$5:U109&lt;&gt;""),$U$5:U109),"")),"")</f>
        <v/>
      </c>
      <c r="V110" s="22" t="str">
        <f t="shared" si="1"/>
        <v/>
      </c>
      <c r="W110" s="22" t="str">
        <f>IF(LEN($T110),"C"&amp;SUMPRODUCT(ISNUMBER(SEARCH({"coaching 1";"coaching 2";"coaching 3"},$L110))*{1;2;3}),"")</f>
        <v/>
      </c>
    </row>
    <row r="111" spans="1:23" customFormat="1" ht="16.5">
      <c r="A111" s="48"/>
      <c r="B111" s="48"/>
      <c r="C111" s="48"/>
      <c r="D111" s="48"/>
      <c r="E111" s="48"/>
      <c r="F111" s="56"/>
      <c r="G111" s="50"/>
      <c r="H111" s="48"/>
      <c r="I111" s="48"/>
      <c r="J111" s="51"/>
      <c r="K111" s="51"/>
      <c r="L111" s="48"/>
      <c r="M111" s="48"/>
      <c r="N111" s="51"/>
      <c r="O111" s="48"/>
      <c r="P111" s="48"/>
      <c r="Q111" s="48"/>
      <c r="R111" s="48"/>
      <c r="T111" s="22" t="str">
        <f>IFERROR(IF(LEN($C111)*LEN($L111),VLOOKUP(TRIM(CLEAN(LOOKUP(2,1/($B$1:$B111&lt;&gt;0),$B$1:$B111))),Agent!$B$2:$C$18,2,0),""),"")</f>
        <v/>
      </c>
      <c r="U111" s="22" t="str">
        <f>IF(LEN($T111),IFERROR("P"&amp;SEARCH((AND(DAY(F111)&gt;0,DAY(F111)&lt;11)*1)+(AND(DAY(F111)&gt;10,DAY(F111)&lt;21)*2)+(AND(DAY(F111)&gt;20,DAY(F111)&lt;32)*3),"123"),IF(ROW()-ROW($U$5)&gt;1,LOOKUP(2,1/($U$5:U110&lt;&gt;""),$U$5:U110),"")),"")</f>
        <v/>
      </c>
      <c r="V111" s="22" t="str">
        <f t="shared" si="1"/>
        <v/>
      </c>
      <c r="W111" s="22" t="str">
        <f>IF(LEN($T111),"C"&amp;SUMPRODUCT(ISNUMBER(SEARCH({"coaching 1";"coaching 2";"coaching 3"},$L111))*{1;2;3}),"")</f>
        <v/>
      </c>
    </row>
    <row r="112" spans="1:23" customFormat="1" ht="16.5">
      <c r="A112" s="48"/>
      <c r="B112" s="48"/>
      <c r="C112" s="57"/>
      <c r="D112" s="57"/>
      <c r="E112" s="48"/>
      <c r="F112" s="48"/>
      <c r="G112" s="48"/>
      <c r="H112" s="48"/>
      <c r="I112" s="48"/>
      <c r="J112" s="48"/>
      <c r="K112" s="48"/>
      <c r="L112" s="57"/>
      <c r="M112" s="57"/>
      <c r="N112" s="48"/>
      <c r="O112" s="48"/>
      <c r="P112" s="48"/>
      <c r="Q112" s="48"/>
      <c r="R112" s="48"/>
      <c r="T112" s="22" t="str">
        <f>IFERROR(IF(LEN($C112)*LEN($L112),VLOOKUP(TRIM(CLEAN(LOOKUP(2,1/($B$1:$B112&lt;&gt;0),$B$1:$B112))),Agent!$B$2:$C$18,2,0),""),"")</f>
        <v/>
      </c>
      <c r="U112" s="22" t="str">
        <f>IF(LEN($T112),IFERROR("P"&amp;SEARCH((AND(DAY(F112)&gt;0,DAY(F112)&lt;11)*1)+(AND(DAY(F112)&gt;10,DAY(F112)&lt;21)*2)+(AND(DAY(F112)&gt;20,DAY(F112)&lt;32)*3),"123"),IF(ROW()-ROW($U$5)&gt;1,LOOKUP(2,1/($U$5:U111&lt;&gt;""),$U$5:U111),"")),"")</f>
        <v/>
      </c>
      <c r="V112" s="22" t="str">
        <f t="shared" si="1"/>
        <v/>
      </c>
      <c r="W112" s="22" t="str">
        <f>IF(LEN($T112),"C"&amp;SUMPRODUCT(ISNUMBER(SEARCH({"coaching 1";"coaching 2";"coaching 3"},$L112))*{1;2;3}),"")</f>
        <v/>
      </c>
    </row>
    <row r="113" spans="1:24" ht="16.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T113" s="22" t="str">
        <f>IFERROR(IF(LEN($C113)*LEN($L113),VLOOKUP(TRIM(CLEAN(LOOKUP(2,1/($B$1:$B113&lt;&gt;0),$B$1:$B113))),Agent!$B$2:$C$18,2,0),""),"")</f>
        <v/>
      </c>
      <c r="U113" s="22" t="str">
        <f>IF(LEN($T113),IFERROR("P"&amp;SEARCH((AND(DAY(F113)&gt;0,DAY(F113)&lt;11)*1)+(AND(DAY(F113)&gt;10,DAY(F113)&lt;21)*2)+(AND(DAY(F113)&gt;20,DAY(F113)&lt;32)*3),"123"),IF(ROW()-ROW($U$5)&gt;1,LOOKUP(2,1/($U$5:U112&lt;&gt;""),$U$5:U112),"")),"")</f>
        <v/>
      </c>
      <c r="V113" s="22" t="str">
        <f t="shared" si="1"/>
        <v/>
      </c>
      <c r="W113" s="22" t="str">
        <f>IF(LEN($T113),"C"&amp;SUMPRODUCT(ISNUMBER(SEARCH({"coaching 1";"coaching 2";"coaching 3"},$L113))*{1;2;3}),"")</f>
        <v/>
      </c>
      <c r="X113"/>
    </row>
    <row r="114" spans="1:24" ht="16.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T114" s="22" t="str">
        <f>IFERROR(IF(LEN($C114)*LEN($L114),VLOOKUP(TRIM(CLEAN(LOOKUP(2,1/($B$1:$B114&lt;&gt;0),$B$1:$B114))),Agent!$B$2:$C$18,2,0),""),"")</f>
        <v/>
      </c>
      <c r="U114" s="22" t="str">
        <f>IF(LEN($T114),IFERROR("P"&amp;SEARCH((AND(DAY(F114)&gt;0,DAY(F114)&lt;11)*1)+(AND(DAY(F114)&gt;10,DAY(F114)&lt;21)*2)+(AND(DAY(F114)&gt;20,DAY(F114)&lt;32)*3),"123"),IF(ROW()-ROW($U$5)&gt;1,LOOKUP(2,1/($U$5:U113&lt;&gt;""),$U$5:U113),"")),"")</f>
        <v/>
      </c>
      <c r="V114" s="22" t="str">
        <f t="shared" si="1"/>
        <v/>
      </c>
      <c r="W114" s="22" t="str">
        <f>IF(LEN($T114),"C"&amp;SUMPRODUCT(ISNUMBER(SEARCH({"coaching 1";"coaching 2";"coaching 3"},$L114))*{1;2;3}),"")</f>
        <v/>
      </c>
      <c r="X114"/>
    </row>
    <row r="115" spans="1:24" ht="16.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T115" s="22" t="str">
        <f>IFERROR(IF(LEN($C115)*LEN($L115),VLOOKUP(TRIM(CLEAN(LOOKUP(2,1/($B$1:$B115&lt;&gt;0),$B$1:$B115))),Agent!$B$2:$C$18,2,0),""),"")</f>
        <v/>
      </c>
      <c r="U115" s="22" t="str">
        <f>IF(LEN($T115),IFERROR("P"&amp;SEARCH((AND(DAY(F115)&gt;0,DAY(F115)&lt;11)*1)+(AND(DAY(F115)&gt;10,DAY(F115)&lt;21)*2)+(AND(DAY(F115)&gt;20,DAY(F115)&lt;32)*3),"123"),IF(ROW()-ROW($U$5)&gt;1,LOOKUP(2,1/($U$5:U114&lt;&gt;""),$U$5:U114),"")),"")</f>
        <v/>
      </c>
      <c r="V115" s="22" t="str">
        <f t="shared" si="1"/>
        <v/>
      </c>
      <c r="W115" s="22" t="str">
        <f>IF(LEN($T115),"C"&amp;SUMPRODUCT(ISNUMBER(SEARCH({"coaching 1";"coaching 2";"coaching 3"},$L115))*{1;2;3}),"")</f>
        <v/>
      </c>
      <c r="X115"/>
    </row>
    <row r="116" spans="1:24" ht="16.5">
      <c r="A116" s="48"/>
      <c r="B116" s="48"/>
      <c r="C116" s="48"/>
      <c r="D116" s="48"/>
      <c r="E116" s="48"/>
      <c r="F116" s="56"/>
      <c r="G116" s="50"/>
      <c r="H116" s="48"/>
      <c r="I116" s="48"/>
      <c r="J116" s="51"/>
      <c r="K116" s="51"/>
      <c r="L116" s="48"/>
      <c r="M116" s="48"/>
      <c r="N116" s="51"/>
      <c r="O116" s="48"/>
      <c r="P116" s="48"/>
      <c r="Q116" s="48"/>
      <c r="R116" s="48"/>
      <c r="T116" s="22" t="str">
        <f>IFERROR(IF(LEN($C116)*LEN($L116),VLOOKUP(TRIM(CLEAN(LOOKUP(2,1/($B$1:$B116&lt;&gt;0),$B$1:$B116))),Agent!$B$2:$C$18,2,0),""),"")</f>
        <v/>
      </c>
      <c r="U116" s="22" t="str">
        <f>IF(LEN($T116),IFERROR("P"&amp;SEARCH((AND(DAY(F116)&gt;0,DAY(F116)&lt;11)*1)+(AND(DAY(F116)&gt;10,DAY(F116)&lt;21)*2)+(AND(DAY(F116)&gt;20,DAY(F116)&lt;32)*3),"123"),IF(ROW()-ROW($U$5)&gt;1,LOOKUP(2,1/($U$5:U115&lt;&gt;""),$U$5:U115),"")),"")</f>
        <v/>
      </c>
      <c r="V116" s="22" t="str">
        <f t="shared" si="1"/>
        <v/>
      </c>
      <c r="W116" s="22" t="str">
        <f>IF(LEN($T116),"C"&amp;SUMPRODUCT(ISNUMBER(SEARCH({"coaching 1";"coaching 2";"coaching 3"},$L116))*{1;2;3}),"")</f>
        <v/>
      </c>
      <c r="X116"/>
    </row>
    <row r="117" spans="1:24" ht="16.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T117" s="22" t="str">
        <f>IFERROR(IF(LEN($C117)*LEN($L117),VLOOKUP(TRIM(CLEAN(LOOKUP(2,1/($B$1:$B117&lt;&gt;0),$B$1:$B117))),Agent!$B$2:$C$18,2,0),""),"")</f>
        <v/>
      </c>
      <c r="U117" s="22" t="str">
        <f>IF(LEN($T117),IFERROR("P"&amp;SEARCH((AND(DAY(F117)&gt;0,DAY(F117)&lt;11)*1)+(AND(DAY(F117)&gt;10,DAY(F117)&lt;21)*2)+(AND(DAY(F117)&gt;20,DAY(F117)&lt;32)*3),"123"),IF(ROW()-ROW($U$5)&gt;1,LOOKUP(2,1/($U$5:U116&lt;&gt;""),$U$5:U116),"")),"")</f>
        <v/>
      </c>
      <c r="V117" s="22" t="str">
        <f t="shared" si="1"/>
        <v/>
      </c>
      <c r="W117" s="22" t="str">
        <f>IF(LEN($T117),"C"&amp;SUMPRODUCT(ISNUMBER(SEARCH({"coaching 1";"coaching 2";"coaching 3"},$L117))*{1;2;3}),"")</f>
        <v/>
      </c>
      <c r="X117"/>
    </row>
    <row r="118" spans="1:24" ht="16.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T118" s="22" t="str">
        <f>IFERROR(IF(LEN($C118)*LEN($L118),VLOOKUP(TRIM(CLEAN(LOOKUP(2,1/($B$1:$B118&lt;&gt;0),$B$1:$B118))),Agent!$B$2:$C$18,2,0),""),"")</f>
        <v/>
      </c>
      <c r="U118" s="22" t="str">
        <f>IF(LEN($T118),IFERROR("P"&amp;SEARCH((AND(DAY(F118)&gt;0,DAY(F118)&lt;11)*1)+(AND(DAY(F118)&gt;10,DAY(F118)&lt;21)*2)+(AND(DAY(F118)&gt;20,DAY(F118)&lt;32)*3),"123"),IF(ROW()-ROW($U$5)&gt;1,LOOKUP(2,1/($U$5:U117&lt;&gt;""),$U$5:U117),"")),"")</f>
        <v/>
      </c>
      <c r="V118" s="22" t="str">
        <f t="shared" si="1"/>
        <v/>
      </c>
      <c r="W118" s="22" t="str">
        <f>IF(LEN($T118),"C"&amp;SUMPRODUCT(ISNUMBER(SEARCH({"coaching 1";"coaching 2";"coaching 3"},$L118))*{1;2;3}),"")</f>
        <v/>
      </c>
      <c r="X118"/>
    </row>
    <row r="119" spans="1:24" ht="16.5">
      <c r="A119" s="48"/>
      <c r="B119" s="48"/>
      <c r="C119" s="48"/>
      <c r="D119" s="48"/>
      <c r="E119" s="48"/>
      <c r="F119" s="56"/>
      <c r="G119" s="50"/>
      <c r="H119" s="48"/>
      <c r="I119" s="48"/>
      <c r="J119" s="51"/>
      <c r="K119" s="51"/>
      <c r="L119" s="48"/>
      <c r="M119" s="48"/>
      <c r="N119" s="51"/>
      <c r="O119" s="48"/>
      <c r="P119" s="48"/>
      <c r="Q119" s="48"/>
      <c r="R119" s="48"/>
      <c r="T119" s="22" t="str">
        <f>IFERROR(IF(LEN($C119)*LEN($L119),VLOOKUP(TRIM(CLEAN(LOOKUP(2,1/($B$1:$B119&lt;&gt;0),$B$1:$B119))),Agent!$B$2:$C$18,2,0),""),"")</f>
        <v/>
      </c>
      <c r="U119" s="22" t="str">
        <f>IF(LEN($T119),IFERROR("P"&amp;SEARCH((AND(DAY(F119)&gt;0,DAY(F119)&lt;11)*1)+(AND(DAY(F119)&gt;10,DAY(F119)&lt;21)*2)+(AND(DAY(F119)&gt;20,DAY(F119)&lt;32)*3),"123"),IF(ROW()-ROW($U$5)&gt;1,LOOKUP(2,1/($U$5:U118&lt;&gt;""),$U$5:U118),"")),"")</f>
        <v/>
      </c>
      <c r="V119" s="22" t="str">
        <f t="shared" si="1"/>
        <v/>
      </c>
      <c r="W119" s="22" t="str">
        <f>IF(LEN($T119),"C"&amp;SUMPRODUCT(ISNUMBER(SEARCH({"coaching 1";"coaching 2";"coaching 3"},$L119))*{1;2;3}),"")</f>
        <v/>
      </c>
      <c r="X119"/>
    </row>
    <row r="120" spans="1:24" ht="16.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T120" s="22" t="str">
        <f>IFERROR(IF(LEN($C120)*LEN($L120),VLOOKUP(TRIM(CLEAN(LOOKUP(2,1/($B$1:$B120&lt;&gt;0),$B$1:$B120))),Agent!$B$2:$C$18,2,0),""),"")</f>
        <v/>
      </c>
      <c r="U120" s="22" t="str">
        <f>IF(LEN($T120),IFERROR("P"&amp;SEARCH((AND(DAY(F120)&gt;0,DAY(F120)&lt;11)*1)+(AND(DAY(F120)&gt;10,DAY(F120)&lt;21)*2)+(AND(DAY(F120)&gt;20,DAY(F120)&lt;32)*3),"123"),IF(ROW()-ROW($U$5)&gt;1,LOOKUP(2,1/($U$5:U119&lt;&gt;""),$U$5:U119),"")),"")</f>
        <v/>
      </c>
      <c r="V120" s="22" t="str">
        <f t="shared" si="1"/>
        <v/>
      </c>
      <c r="W120" s="22" t="str">
        <f>IF(LEN($T120),"C"&amp;SUMPRODUCT(ISNUMBER(SEARCH({"coaching 1";"coaching 2";"coaching 3"},$L120))*{1;2;3}),"")</f>
        <v/>
      </c>
      <c r="X120"/>
    </row>
    <row r="121" spans="1:24" ht="16.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T121" s="22" t="str">
        <f>IFERROR(IF(LEN($C121)*LEN($L121),VLOOKUP(TRIM(CLEAN(LOOKUP(2,1/($B$1:$B121&lt;&gt;0),$B$1:$B121))),Agent!$B$2:$C$18,2,0),""),"")</f>
        <v/>
      </c>
      <c r="U121" s="22" t="str">
        <f>IF(LEN($T121),IFERROR("P"&amp;SEARCH((AND(DAY(F121)&gt;0,DAY(F121)&lt;11)*1)+(AND(DAY(F121)&gt;10,DAY(F121)&lt;21)*2)+(AND(DAY(F121)&gt;20,DAY(F121)&lt;32)*3),"123"),IF(ROW()-ROW($U$5)&gt;1,LOOKUP(2,1/($U$5:U120&lt;&gt;""),$U$5:U120),"")),"")</f>
        <v/>
      </c>
      <c r="V121" s="22" t="str">
        <f t="shared" si="1"/>
        <v/>
      </c>
      <c r="W121" s="22" t="str">
        <f>IF(LEN($T121),"C"&amp;SUMPRODUCT(ISNUMBER(SEARCH({"coaching 1";"coaching 2";"coaching 3"},$L121))*{1;2;3}),"")</f>
        <v/>
      </c>
      <c r="X121"/>
    </row>
  </sheetData>
  <mergeCells count="1">
    <mergeCell ref="A1:R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22"/>
  <sheetViews>
    <sheetView workbookViewId="0">
      <selection sqref="A1:R1"/>
    </sheetView>
  </sheetViews>
  <sheetFormatPr defaultRowHeight="15.75" outlineLevelCol="1"/>
  <cols>
    <col min="1" max="1" width="3.59765625" customWidth="1"/>
    <col min="2" max="2" width="13.69921875" customWidth="1"/>
    <col min="3" max="3" width="17.796875" customWidth="1" outlineLevel="1"/>
    <col min="4" max="4" width="18" customWidth="1" outlineLevel="1"/>
    <col min="5" max="5" width="8.8984375" customWidth="1" outlineLevel="1"/>
    <col min="6" max="6" width="7.09765625" customWidth="1" outlineLevel="1"/>
    <col min="7" max="7" width="6.69921875" customWidth="1" outlineLevel="1"/>
    <col min="8" max="8" width="8.796875" customWidth="1" outlineLevel="1"/>
    <col min="9" max="9" width="23.09765625" customWidth="1" outlineLevel="1"/>
    <col min="10" max="11" width="10.69921875" customWidth="1" outlineLevel="1"/>
    <col min="12" max="13" width="18" customWidth="1" outlineLevel="1"/>
    <col min="14" max="14" width="10.69921875" customWidth="1" outlineLevel="1"/>
    <col min="15" max="17" width="5" customWidth="1" outlineLevel="1"/>
    <col min="18" max="18" width="13.69921875" customWidth="1" outlineLevel="1"/>
    <col min="19" max="19" width="3.69921875" customWidth="1"/>
    <col min="20" max="20" width="8.69921875" style="21" customWidth="1"/>
    <col min="21" max="21" width="5.69921875" style="21" customWidth="1"/>
    <col min="22" max="23" width="8.69921875" style="21" customWidth="1"/>
    <col min="24" max="24" width="3.69921875" style="19" customWidth="1"/>
  </cols>
  <sheetData>
    <row r="1" spans="1:24" s="11" customFormat="1" ht="19.5">
      <c r="A1" s="60" t="s">
        <v>61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T1" s="20"/>
      <c r="U1" s="20"/>
      <c r="V1" s="20"/>
      <c r="W1" s="20"/>
      <c r="X1" s="18"/>
    </row>
    <row r="2" spans="1:24" ht="19.5">
      <c r="A2" s="1">
        <v>1</v>
      </c>
    </row>
    <row r="3" spans="1:24" ht="16.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24" ht="16.5">
      <c r="A4" s="44"/>
      <c r="B4" s="44"/>
      <c r="C4" s="44"/>
      <c r="D4" s="44"/>
      <c r="E4" s="44"/>
      <c r="F4" s="45"/>
      <c r="G4" s="44"/>
      <c r="H4" s="44"/>
      <c r="I4" s="44"/>
      <c r="J4" s="44"/>
      <c r="K4" s="44"/>
      <c r="L4" s="45"/>
      <c r="M4" s="44"/>
      <c r="N4" s="44"/>
      <c r="O4" s="44"/>
      <c r="P4" s="44"/>
      <c r="Q4" s="44"/>
      <c r="R4" s="44"/>
    </row>
    <row r="5" spans="1:24" ht="16.5">
      <c r="A5" s="44"/>
      <c r="B5" s="44"/>
      <c r="C5" s="46"/>
      <c r="D5" s="47"/>
      <c r="E5" s="44"/>
      <c r="F5" s="45"/>
      <c r="G5" s="44"/>
      <c r="H5" s="44"/>
      <c r="I5" s="44"/>
      <c r="J5" s="44"/>
      <c r="K5" s="44"/>
      <c r="L5" s="45"/>
      <c r="M5" s="44"/>
      <c r="N5" s="44"/>
      <c r="O5" s="47"/>
      <c r="P5" s="47"/>
      <c r="Q5" s="47"/>
      <c r="R5" s="44"/>
      <c r="T5" s="35" t="s">
        <v>121</v>
      </c>
      <c r="U5" s="35" t="s">
        <v>122</v>
      </c>
      <c r="V5" s="35" t="s">
        <v>123</v>
      </c>
      <c r="W5" s="35" t="s">
        <v>120</v>
      </c>
    </row>
    <row r="6" spans="1:24" ht="16.5">
      <c r="A6" s="48"/>
      <c r="B6" s="48"/>
      <c r="C6" s="48"/>
      <c r="D6" s="48"/>
      <c r="E6" s="48"/>
      <c r="F6" s="49"/>
      <c r="G6" s="50"/>
      <c r="H6" s="48"/>
      <c r="I6" s="48"/>
      <c r="J6" s="51"/>
      <c r="K6" s="51"/>
      <c r="L6" s="48"/>
      <c r="M6" s="48"/>
      <c r="N6" s="51"/>
      <c r="O6" s="48"/>
      <c r="P6" s="48"/>
      <c r="Q6" s="48"/>
      <c r="R6" s="48"/>
      <c r="T6" s="22" t="str">
        <f>IFERROR(IF(LEN($C6)*LEN($L6),VLOOKUP(TRIM(CLEAN(LOOKUP(2,1/($B$1:$B6&lt;&gt;0),$B$1:$B6))),Agent!$B$2:$C$18,2,0),""),"")</f>
        <v/>
      </c>
      <c r="U6" s="22" t="str">
        <f>IF(LEN($T6),IFERROR("P"&amp;SEARCH((AND(DAY(F6)&gt;0,DAY(F6)&lt;11)*1)+(AND(DAY(F6)&gt;10,DAY(F6)&lt;21)*2)+(AND(DAY(F6)&gt;20,DAY(F6)&lt;32)*3),"123"),IF(ROW()-ROW($U$5)&gt;1,LOOKUP(2,1/($U$5:U5&lt;&gt;""),$U$5:U5),"")),"")</f>
        <v/>
      </c>
      <c r="V6" s="22" t="str">
        <f t="shared" ref="V6:V69" si="0">IF(LEN($T6),INDEX(KP.Code,SUMPRODUCT(ISNUMBER(SEARCH("*"&amp;KP.Keyword&amp;"*",C6))*ROW(KP.Code))-2),"")</f>
        <v/>
      </c>
      <c r="W6" s="22" t="str">
        <f>IF(LEN($T6),"C"&amp;SUMPRODUCT(ISNUMBER(SEARCH({"coaching 1";"coaching 2";"coaching 3"},$L6))*{1;2;3}),"")</f>
        <v/>
      </c>
    </row>
    <row r="7" spans="1:24" ht="16.5">
      <c r="A7" s="48"/>
      <c r="B7" s="48"/>
      <c r="C7" s="48"/>
      <c r="D7" s="48"/>
      <c r="E7" s="48"/>
      <c r="F7" s="52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T7" s="22" t="str">
        <f>IFERROR(IF(LEN($C7)*LEN($L7),VLOOKUP(TRIM(CLEAN(LOOKUP(2,1/($B$1:$B7&lt;&gt;0),$B$1:$B7))),Agent!$B$2:$C$18,2,0),""),"")</f>
        <v/>
      </c>
      <c r="U7" s="22" t="str">
        <f>IF(LEN($T7),IFERROR("P"&amp;SEARCH((AND(DAY(F7)&gt;0,DAY(F7)&lt;11)*1)+(AND(DAY(F7)&gt;10,DAY(F7)&lt;21)*2)+(AND(DAY(F7)&gt;20,DAY(F7)&lt;32)*3),"123"),IF(ROW()-ROW($U$5)&gt;1,LOOKUP(2,1/($U$5:U6&lt;&gt;""),$U$5:U6),"")),"")</f>
        <v/>
      </c>
      <c r="V7" s="22" t="str">
        <f t="shared" si="0"/>
        <v/>
      </c>
      <c r="W7" s="22" t="str">
        <f>IF(LEN($T7),"C"&amp;SUMPRODUCT(ISNUMBER(SEARCH({"coaching 1";"coaching 2";"coaching 3"},$L7))*{1;2;3}),"")</f>
        <v/>
      </c>
    </row>
    <row r="8" spans="1:24" ht="16.5">
      <c r="A8" s="48"/>
      <c r="B8" s="48"/>
      <c r="C8" s="48"/>
      <c r="D8" s="48"/>
      <c r="E8" s="48"/>
      <c r="F8" s="52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T8" s="22" t="str">
        <f>IFERROR(IF(LEN($C8)*LEN($L8),VLOOKUP(TRIM(CLEAN(LOOKUP(2,1/($B$1:$B8&lt;&gt;0),$B$1:$B8))),Agent!$B$2:$C$18,2,0),""),"")</f>
        <v/>
      </c>
      <c r="U8" s="22" t="str">
        <f>IF(LEN($T8),IFERROR("P"&amp;SEARCH((AND(DAY(F8)&gt;0,DAY(F8)&lt;11)*1)+(AND(DAY(F8)&gt;10,DAY(F8)&lt;21)*2)+(AND(DAY(F8)&gt;20,DAY(F8)&lt;32)*3),"123"),IF(ROW()-ROW($U$5)&gt;1,LOOKUP(2,1/($U$5:U7&lt;&gt;""),$U$5:U7),"")),"")</f>
        <v/>
      </c>
      <c r="V8" s="22" t="str">
        <f t="shared" si="0"/>
        <v/>
      </c>
      <c r="W8" s="22" t="str">
        <f>IF(LEN($T8),"C"&amp;SUMPRODUCT(ISNUMBER(SEARCH({"coaching 1";"coaching 2";"coaching 3"},$L8))*{1;2;3}),"")</f>
        <v/>
      </c>
    </row>
    <row r="9" spans="1:24" ht="16.5">
      <c r="A9" s="48"/>
      <c r="B9" s="48"/>
      <c r="C9" s="48"/>
      <c r="D9" s="48"/>
      <c r="E9" s="48"/>
      <c r="F9" s="49"/>
      <c r="G9" s="50"/>
      <c r="H9" s="48"/>
      <c r="I9" s="48"/>
      <c r="J9" s="51"/>
      <c r="K9" s="51"/>
      <c r="L9" s="48"/>
      <c r="M9" s="48"/>
      <c r="N9" s="51"/>
      <c r="O9" s="48"/>
      <c r="P9" s="48"/>
      <c r="Q9" s="48"/>
      <c r="R9" s="48"/>
      <c r="T9" s="22" t="str">
        <f>IFERROR(IF(LEN($C9)*LEN($L9),VLOOKUP(TRIM(CLEAN(LOOKUP(2,1/($B$1:$B9&lt;&gt;0),$B$1:$B9))),Agent!$B$2:$C$18,2,0),""),"")</f>
        <v/>
      </c>
      <c r="U9" s="22" t="str">
        <f>IF(LEN($T9),IFERROR("P"&amp;SEARCH((AND(DAY(F9)&gt;0,DAY(F9)&lt;11)*1)+(AND(DAY(F9)&gt;10,DAY(F9)&lt;21)*2)+(AND(DAY(F9)&gt;20,DAY(F9)&lt;32)*3),"123"),IF(ROW()-ROW($U$5)&gt;1,LOOKUP(2,1/($U$5:U8&lt;&gt;""),$U$5:U8),"")),"")</f>
        <v/>
      </c>
      <c r="V9" s="22" t="str">
        <f t="shared" si="0"/>
        <v/>
      </c>
      <c r="W9" s="22" t="str">
        <f>IF(LEN($T9),"C"&amp;SUMPRODUCT(ISNUMBER(SEARCH({"coaching 1";"coaching 2";"coaching 3"},$L9))*{1;2;3}),"")</f>
        <v/>
      </c>
    </row>
    <row r="10" spans="1:24" ht="16.5">
      <c r="A10" s="48"/>
      <c r="B10" s="48"/>
      <c r="C10" s="48"/>
      <c r="D10" s="48"/>
      <c r="E10" s="48"/>
      <c r="F10" s="52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T10" s="22" t="str">
        <f>IFERROR(IF(LEN($C10)*LEN($L10),VLOOKUP(TRIM(CLEAN(LOOKUP(2,1/($B$1:$B10&lt;&gt;0),$B$1:$B10))),Agent!$B$2:$C$18,2,0),""),"")</f>
        <v/>
      </c>
      <c r="U10" s="22" t="str">
        <f>IF(LEN($T10),IFERROR("P"&amp;SEARCH((AND(DAY(F10)&gt;0,DAY(F10)&lt;11)*1)+(AND(DAY(F10)&gt;10,DAY(F10)&lt;21)*2)+(AND(DAY(F10)&gt;20,DAY(F10)&lt;32)*3),"123"),IF(ROW()-ROW($U$5)&gt;1,LOOKUP(2,1/($U$5:U9&lt;&gt;""),$U$5:U9),"")),"")</f>
        <v/>
      </c>
      <c r="V10" s="22" t="str">
        <f t="shared" si="0"/>
        <v/>
      </c>
      <c r="W10" s="22" t="str">
        <f>IF(LEN($T10),"C"&amp;SUMPRODUCT(ISNUMBER(SEARCH({"coaching 1";"coaching 2";"coaching 3"},$L10))*{1;2;3}),"")</f>
        <v/>
      </c>
    </row>
    <row r="11" spans="1:24" ht="16.5">
      <c r="A11" s="48"/>
      <c r="B11" s="48"/>
      <c r="C11" s="48"/>
      <c r="D11" s="48"/>
      <c r="E11" s="48"/>
      <c r="F11" s="52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T11" s="22" t="str">
        <f>IFERROR(IF(LEN($C11)*LEN($L11),VLOOKUP(TRIM(CLEAN(LOOKUP(2,1/($B$1:$B11&lt;&gt;0),$B$1:$B11))),Agent!$B$2:$C$18,2,0),""),"")</f>
        <v/>
      </c>
      <c r="U11" s="22" t="str">
        <f>IF(LEN($T11),IFERROR("P"&amp;SEARCH((AND(DAY(F11)&gt;0,DAY(F11)&lt;11)*1)+(AND(DAY(F11)&gt;10,DAY(F11)&lt;21)*2)+(AND(DAY(F11)&gt;20,DAY(F11)&lt;32)*3),"123"),IF(ROW()-ROW($U$5)&gt;1,LOOKUP(2,1/($U$5:U10&lt;&gt;""),$U$5:U10),"")),"")</f>
        <v/>
      </c>
      <c r="V11" s="22" t="str">
        <f t="shared" si="0"/>
        <v/>
      </c>
      <c r="W11" s="22" t="str">
        <f>IF(LEN($T11),"C"&amp;SUMPRODUCT(ISNUMBER(SEARCH({"coaching 1";"coaching 2";"coaching 3"},$L11))*{1;2;3}),"")</f>
        <v/>
      </c>
    </row>
    <row r="12" spans="1:24" ht="16.5">
      <c r="A12" s="48"/>
      <c r="B12" s="48"/>
      <c r="C12" s="48"/>
      <c r="D12" s="48"/>
      <c r="E12" s="48"/>
      <c r="F12" s="49"/>
      <c r="G12" s="50"/>
      <c r="H12" s="48"/>
      <c r="I12" s="48"/>
      <c r="J12" s="51"/>
      <c r="K12" s="51"/>
      <c r="L12" s="48"/>
      <c r="M12" s="48"/>
      <c r="N12" s="51"/>
      <c r="O12" s="48"/>
      <c r="P12" s="48"/>
      <c r="Q12" s="48"/>
      <c r="R12" s="48"/>
      <c r="T12" s="22" t="str">
        <f>IFERROR(IF(LEN($C12)*LEN($L12),VLOOKUP(TRIM(CLEAN(LOOKUP(2,1/($B$1:$B12&lt;&gt;0),$B$1:$B12))),Agent!$B$2:$C$18,2,0),""),"")</f>
        <v/>
      </c>
      <c r="U12" s="22" t="str">
        <f>IF(LEN($T12),IFERROR("P"&amp;SEARCH((AND(DAY(F12)&gt;0,DAY(F12)&lt;11)*1)+(AND(DAY(F12)&gt;10,DAY(F12)&lt;21)*2)+(AND(DAY(F12)&gt;20,DAY(F12)&lt;32)*3),"123"),IF(ROW()-ROW($U$5)&gt;1,LOOKUP(2,1/($U$5:U11&lt;&gt;""),$U$5:U11),"")),"")</f>
        <v/>
      </c>
      <c r="V12" s="22" t="str">
        <f t="shared" si="0"/>
        <v/>
      </c>
      <c r="W12" s="22" t="str">
        <f>IF(LEN($T12),"C"&amp;SUMPRODUCT(ISNUMBER(SEARCH({"coaching 1";"coaching 2";"coaching 3"},$L12))*{1;2;3}),"")</f>
        <v/>
      </c>
    </row>
    <row r="13" spans="1:24" ht="16.5">
      <c r="A13" s="48"/>
      <c r="B13" s="48"/>
      <c r="C13" s="48"/>
      <c r="D13" s="48"/>
      <c r="E13" s="48"/>
      <c r="F13" s="52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T13" s="22" t="str">
        <f>IFERROR(IF(LEN($C13)*LEN($L13),VLOOKUP(TRIM(CLEAN(LOOKUP(2,1/($B$1:$B13&lt;&gt;0),$B$1:$B13))),Agent!$B$2:$C$18,2,0),""),"")</f>
        <v/>
      </c>
      <c r="U13" s="22" t="str">
        <f>IF(LEN($T13),IFERROR("P"&amp;SEARCH((AND(DAY(F13)&gt;0,DAY(F13)&lt;11)*1)+(AND(DAY(F13)&gt;10,DAY(F13)&lt;21)*2)+(AND(DAY(F13)&gt;20,DAY(F13)&lt;32)*3),"123"),IF(ROW()-ROW($U$5)&gt;1,LOOKUP(2,1/($U$5:U12&lt;&gt;""),$U$5:U12),"")),"")</f>
        <v/>
      </c>
      <c r="V13" s="22" t="str">
        <f t="shared" si="0"/>
        <v/>
      </c>
      <c r="W13" s="22" t="str">
        <f>IF(LEN($T13),"C"&amp;SUMPRODUCT(ISNUMBER(SEARCH({"coaching 1";"coaching 2";"coaching 3"},$L13))*{1;2;3}),"")</f>
        <v/>
      </c>
    </row>
    <row r="14" spans="1:24" ht="16.5">
      <c r="A14" s="48"/>
      <c r="B14" s="48"/>
      <c r="C14" s="48"/>
      <c r="D14" s="48"/>
      <c r="E14" s="48"/>
      <c r="F14" s="52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T14" s="22" t="str">
        <f>IFERROR(IF(LEN($C14)*LEN($L14),VLOOKUP(TRIM(CLEAN(LOOKUP(2,1/($B$1:$B14&lt;&gt;0),$B$1:$B14))),Agent!$B$2:$C$18,2,0),""),"")</f>
        <v/>
      </c>
      <c r="U14" s="22" t="str">
        <f>IF(LEN($T14),IFERROR("P"&amp;SEARCH((AND(DAY(F14)&gt;0,DAY(F14)&lt;11)*1)+(AND(DAY(F14)&gt;10,DAY(F14)&lt;21)*2)+(AND(DAY(F14)&gt;20,DAY(F14)&lt;32)*3),"123"),IF(ROW()-ROW($U$5)&gt;1,LOOKUP(2,1/($U$5:U13&lt;&gt;""),$U$5:U13),"")),"")</f>
        <v/>
      </c>
      <c r="V14" s="22" t="str">
        <f t="shared" si="0"/>
        <v/>
      </c>
      <c r="W14" s="22" t="str">
        <f>IF(LEN($T14),"C"&amp;SUMPRODUCT(ISNUMBER(SEARCH({"coaching 1";"coaching 2";"coaching 3"},$L14))*{1;2;3}),"")</f>
        <v/>
      </c>
    </row>
    <row r="15" spans="1:24" ht="16.5">
      <c r="A15" s="48"/>
      <c r="B15" s="48"/>
      <c r="C15" s="48"/>
      <c r="D15" s="48"/>
      <c r="E15" s="48"/>
      <c r="F15" s="49"/>
      <c r="G15" s="50"/>
      <c r="H15" s="48"/>
      <c r="I15" s="48"/>
      <c r="J15" s="51"/>
      <c r="K15" s="51"/>
      <c r="L15" s="48"/>
      <c r="M15" s="48"/>
      <c r="N15" s="51"/>
      <c r="O15" s="48"/>
      <c r="P15" s="48"/>
      <c r="Q15" s="48"/>
      <c r="R15" s="48"/>
      <c r="T15" s="22" t="str">
        <f>IFERROR(IF(LEN($C15)*LEN($L15),VLOOKUP(TRIM(CLEAN(LOOKUP(2,1/($B$1:$B15&lt;&gt;0),$B$1:$B15))),Agent!$B$2:$C$18,2,0),""),"")</f>
        <v/>
      </c>
      <c r="U15" s="22" t="str">
        <f>IF(LEN($T15),IFERROR("P"&amp;SEARCH((AND(DAY(F15)&gt;0,DAY(F15)&lt;11)*1)+(AND(DAY(F15)&gt;10,DAY(F15)&lt;21)*2)+(AND(DAY(F15)&gt;20,DAY(F15)&lt;32)*3),"123"),IF(ROW()-ROW($U$5)&gt;1,LOOKUP(2,1/($U$5:U14&lt;&gt;""),$U$5:U14),"")),"")</f>
        <v/>
      </c>
      <c r="V15" s="22" t="str">
        <f t="shared" si="0"/>
        <v/>
      </c>
      <c r="W15" s="22" t="str">
        <f>IF(LEN($T15),"C"&amp;SUMPRODUCT(ISNUMBER(SEARCH({"coaching 1";"coaching 2";"coaching 3"},$L15))*{1;2;3}),"")</f>
        <v/>
      </c>
    </row>
    <row r="16" spans="1:24" ht="16.5">
      <c r="A16" s="48"/>
      <c r="B16" s="48"/>
      <c r="C16" s="48"/>
      <c r="D16" s="48"/>
      <c r="E16" s="48"/>
      <c r="F16" s="52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T16" s="22" t="str">
        <f>IFERROR(IF(LEN($C16)*LEN($L16),VLOOKUP(TRIM(CLEAN(LOOKUP(2,1/($B$1:$B16&lt;&gt;0),$B$1:$B16))),Agent!$B$2:$C$18,2,0),""),"")</f>
        <v/>
      </c>
      <c r="U16" s="22" t="str">
        <f>IF(LEN($T16),IFERROR("P"&amp;SEARCH((AND(DAY(F16)&gt;0,DAY(F16)&lt;11)*1)+(AND(DAY(F16)&gt;10,DAY(F16)&lt;21)*2)+(AND(DAY(F16)&gt;20,DAY(F16)&lt;32)*3),"123"),IF(ROW()-ROW($U$5)&gt;1,LOOKUP(2,1/($U$5:U15&lt;&gt;""),$U$5:U15),"")),"")</f>
        <v/>
      </c>
      <c r="V16" s="22" t="str">
        <f t="shared" si="0"/>
        <v/>
      </c>
      <c r="W16" s="22" t="str">
        <f>IF(LEN($T16),"C"&amp;SUMPRODUCT(ISNUMBER(SEARCH({"coaching 1";"coaching 2";"coaching 3"},$L16))*{1;2;3}),"")</f>
        <v/>
      </c>
    </row>
    <row r="17" spans="1:24" ht="16.5">
      <c r="A17" s="48"/>
      <c r="B17" s="48"/>
      <c r="C17" s="48"/>
      <c r="D17" s="48"/>
      <c r="E17" s="48"/>
      <c r="F17" s="52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22" t="str">
        <f>IFERROR(IF(LEN($C17)*LEN($L17),VLOOKUP(TRIM(CLEAN(LOOKUP(2,1/($B$1:$B17&lt;&gt;0),$B$1:$B17))),Agent!$B$2:$C$18,2,0),""),"")</f>
        <v/>
      </c>
      <c r="U17" s="22" t="str">
        <f>IF(LEN($T17),IFERROR("P"&amp;SEARCH((AND(DAY(F17)&gt;0,DAY(F17)&lt;11)*1)+(AND(DAY(F17)&gt;10,DAY(F17)&lt;21)*2)+(AND(DAY(F17)&gt;20,DAY(F17)&lt;32)*3),"123"),IF(ROW()-ROW($U$5)&gt;1,LOOKUP(2,1/($U$5:U16&lt;&gt;""),$U$5:U16),"")),"")</f>
        <v/>
      </c>
      <c r="V17" s="22" t="str">
        <f t="shared" si="0"/>
        <v/>
      </c>
      <c r="W17" s="22" t="str">
        <f>IF(LEN($T17),"C"&amp;SUMPRODUCT(ISNUMBER(SEARCH({"coaching 1";"coaching 2";"coaching 3"},$L17))*{1;2;3}),"")</f>
        <v/>
      </c>
    </row>
    <row r="18" spans="1:24" ht="16.5">
      <c r="A18" s="48"/>
      <c r="B18" s="48"/>
      <c r="C18" s="48"/>
      <c r="D18" s="48"/>
      <c r="E18" s="48"/>
      <c r="F18" s="49"/>
      <c r="G18" s="50"/>
      <c r="H18" s="48"/>
      <c r="I18" s="48"/>
      <c r="J18" s="51"/>
      <c r="K18" s="51"/>
      <c r="L18" s="48"/>
      <c r="M18" s="48"/>
      <c r="N18" s="51"/>
      <c r="O18" s="48"/>
      <c r="P18" s="48"/>
      <c r="Q18" s="48"/>
      <c r="R18" s="48"/>
      <c r="T18" s="22" t="str">
        <f>IFERROR(IF(LEN($C18)*LEN($L18),VLOOKUP(TRIM(CLEAN(LOOKUP(2,1/($B$1:$B18&lt;&gt;0),$B$1:$B18))),Agent!$B$2:$C$18,2,0),""),"")</f>
        <v/>
      </c>
      <c r="U18" s="22" t="str">
        <f>IF(LEN($T18),IFERROR("P"&amp;SEARCH((AND(DAY(F18)&gt;0,DAY(F18)&lt;11)*1)+(AND(DAY(F18)&gt;10,DAY(F18)&lt;21)*2)+(AND(DAY(F18)&gt;20,DAY(F18)&lt;32)*3),"123"),IF(ROW()-ROW($U$5)&gt;1,LOOKUP(2,1/($U$5:U17&lt;&gt;""),$U$5:U17),"")),"")</f>
        <v/>
      </c>
      <c r="V18" s="22" t="str">
        <f t="shared" si="0"/>
        <v/>
      </c>
      <c r="W18" s="22" t="str">
        <f>IF(LEN($T18),"C"&amp;SUMPRODUCT(ISNUMBER(SEARCH({"coaching 1";"coaching 2";"coaching 3"},$L18))*{1;2;3}),"")</f>
        <v/>
      </c>
    </row>
    <row r="19" spans="1:24" ht="16.5">
      <c r="A19" s="48"/>
      <c r="B19" s="48"/>
      <c r="C19" s="48"/>
      <c r="D19" s="48"/>
      <c r="E19" s="48"/>
      <c r="F19" s="52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22" t="str">
        <f>IFERROR(IF(LEN($C19)*LEN($L19),VLOOKUP(TRIM(CLEAN(LOOKUP(2,1/($B$1:$B19&lt;&gt;0),$B$1:$B19))),Agent!$B$2:$C$18,2,0),""),"")</f>
        <v/>
      </c>
      <c r="U19" s="22" t="str">
        <f>IF(LEN($T19),IFERROR("P"&amp;SEARCH((AND(DAY(F19)&gt;0,DAY(F19)&lt;11)*1)+(AND(DAY(F19)&gt;10,DAY(F19)&lt;21)*2)+(AND(DAY(F19)&gt;20,DAY(F19)&lt;32)*3),"123"),IF(ROW()-ROW($U$5)&gt;1,LOOKUP(2,1/($U$5:U18&lt;&gt;""),$U$5:U18),"")),"")</f>
        <v/>
      </c>
      <c r="V19" s="22" t="str">
        <f t="shared" si="0"/>
        <v/>
      </c>
      <c r="W19" s="22" t="str">
        <f>IF(LEN($T19),"C"&amp;SUMPRODUCT(ISNUMBER(SEARCH({"coaching 1";"coaching 2";"coaching 3"},$L19))*{1;2;3}),"")</f>
        <v/>
      </c>
    </row>
    <row r="20" spans="1:24" ht="16.5">
      <c r="A20" s="48"/>
      <c r="B20" s="48"/>
      <c r="C20" s="48"/>
      <c r="D20" s="48"/>
      <c r="E20" s="48"/>
      <c r="F20" s="52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T20" s="22" t="str">
        <f>IFERROR(IF(LEN($C20)*LEN($L20),VLOOKUP(TRIM(CLEAN(LOOKUP(2,1/($B$1:$B20&lt;&gt;0),$B$1:$B20))),Agent!$B$2:$C$18,2,0),""),"")</f>
        <v/>
      </c>
      <c r="U20" s="22" t="str">
        <f>IF(LEN($T20),IFERROR("P"&amp;SEARCH((AND(DAY(F20)&gt;0,DAY(F20)&lt;11)*1)+(AND(DAY(F20)&gt;10,DAY(F20)&lt;21)*2)+(AND(DAY(F20)&gt;20,DAY(F20)&lt;32)*3),"123"),IF(ROW()-ROW($U$5)&gt;1,LOOKUP(2,1/($U$5:U19&lt;&gt;""),$U$5:U19),"")),"")</f>
        <v/>
      </c>
      <c r="V20" s="22" t="str">
        <f t="shared" si="0"/>
        <v/>
      </c>
      <c r="W20" s="22" t="str">
        <f>IF(LEN($T20),"C"&amp;SUMPRODUCT(ISNUMBER(SEARCH({"coaching 1";"coaching 2";"coaching 3"},$L20))*{1;2;3}),"")</f>
        <v/>
      </c>
    </row>
    <row r="21" spans="1:24" ht="16.5">
      <c r="A21" s="48"/>
      <c r="B21" s="48"/>
      <c r="C21" s="48"/>
      <c r="D21" s="48"/>
      <c r="E21" s="48"/>
      <c r="F21" s="49"/>
      <c r="G21" s="50"/>
      <c r="H21" s="48"/>
      <c r="I21" s="48"/>
      <c r="J21" s="51"/>
      <c r="K21" s="51"/>
      <c r="L21" s="48"/>
      <c r="M21" s="48"/>
      <c r="N21" s="51"/>
      <c r="O21" s="48"/>
      <c r="P21" s="48"/>
      <c r="Q21" s="48"/>
      <c r="R21" s="48"/>
      <c r="T21" s="22" t="str">
        <f>IFERROR(IF(LEN($C21)*LEN($L21),VLOOKUP(TRIM(CLEAN(LOOKUP(2,1/($B$1:$B21&lt;&gt;0),$B$1:$B21))),Agent!$B$2:$C$18,2,0),""),"")</f>
        <v/>
      </c>
      <c r="U21" s="22" t="str">
        <f>IF(LEN($T21),IFERROR("P"&amp;SEARCH((AND(DAY(F21)&gt;0,DAY(F21)&lt;11)*1)+(AND(DAY(F21)&gt;10,DAY(F21)&lt;21)*2)+(AND(DAY(F21)&gt;20,DAY(F21)&lt;32)*3),"123"),IF(ROW()-ROW($U$5)&gt;1,LOOKUP(2,1/($U$5:U20&lt;&gt;""),$U$5:U20),"")),"")</f>
        <v/>
      </c>
      <c r="V21" s="22" t="str">
        <f t="shared" si="0"/>
        <v/>
      </c>
      <c r="W21" s="22" t="str">
        <f>IF(LEN($T21),"C"&amp;SUMPRODUCT(ISNUMBER(SEARCH({"coaching 1";"coaching 2";"coaching 3"},$L21))*{1;2;3}),"")</f>
        <v/>
      </c>
    </row>
    <row r="22" spans="1:24" ht="16.5">
      <c r="A22" s="48"/>
      <c r="B22" s="48"/>
      <c r="C22" s="48"/>
      <c r="D22" s="48"/>
      <c r="E22" s="48"/>
      <c r="F22" s="52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T22" s="22" t="str">
        <f>IFERROR(IF(LEN($C22)*LEN($L22),VLOOKUP(TRIM(CLEAN(LOOKUP(2,1/($B$1:$B22&lt;&gt;0),$B$1:$B22))),Agent!$B$2:$C$18,2,0),""),"")</f>
        <v/>
      </c>
      <c r="U22" s="22" t="str">
        <f>IF(LEN($T22),IFERROR("P"&amp;SEARCH((AND(DAY(F22)&gt;0,DAY(F22)&lt;11)*1)+(AND(DAY(F22)&gt;10,DAY(F22)&lt;21)*2)+(AND(DAY(F22)&gt;20,DAY(F22)&lt;32)*3),"123"),IF(ROW()-ROW($U$5)&gt;1,LOOKUP(2,1/($U$5:U21&lt;&gt;""),$U$5:U21),"")),"")</f>
        <v/>
      </c>
      <c r="V22" s="22" t="str">
        <f t="shared" si="0"/>
        <v/>
      </c>
      <c r="W22" s="22" t="str">
        <f>IF(LEN($T22),"C"&amp;SUMPRODUCT(ISNUMBER(SEARCH({"coaching 1";"coaching 2";"coaching 3"},$L22))*{1;2;3}),"")</f>
        <v/>
      </c>
    </row>
    <row r="23" spans="1:24" ht="16.5">
      <c r="A23" s="48"/>
      <c r="B23" s="48"/>
      <c r="C23" s="48"/>
      <c r="D23" s="48"/>
      <c r="E23" s="48"/>
      <c r="F23" s="52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T23" s="22" t="str">
        <f>IFERROR(IF(LEN($C23)*LEN($L23),VLOOKUP(TRIM(CLEAN(LOOKUP(2,1/($B$1:$B23&lt;&gt;0),$B$1:$B23))),Agent!$B$2:$C$18,2,0),""),"")</f>
        <v/>
      </c>
      <c r="U23" s="22" t="str">
        <f>IF(LEN($T23),IFERROR("P"&amp;SEARCH((AND(DAY(F23)&gt;0,DAY(F23)&lt;11)*1)+(AND(DAY(F23)&gt;10,DAY(F23)&lt;21)*2)+(AND(DAY(F23)&gt;20,DAY(F23)&lt;32)*3),"123"),IF(ROW()-ROW($U$5)&gt;1,LOOKUP(2,1/($U$5:U22&lt;&gt;""),$U$5:U22),"")),"")</f>
        <v/>
      </c>
      <c r="V23" s="22" t="str">
        <f t="shared" si="0"/>
        <v/>
      </c>
      <c r="W23" s="22" t="str">
        <f>IF(LEN($T23),"C"&amp;SUMPRODUCT(ISNUMBER(SEARCH({"coaching 1";"coaching 2";"coaching 3"},$L23))*{1;2;3}),"")</f>
        <v/>
      </c>
    </row>
    <row r="24" spans="1:24" ht="16.5">
      <c r="A24" s="48"/>
      <c r="B24" s="48"/>
      <c r="C24" s="48"/>
      <c r="D24" s="48"/>
      <c r="E24" s="48"/>
      <c r="F24" s="49"/>
      <c r="G24" s="50"/>
      <c r="H24" s="48"/>
      <c r="I24" s="48"/>
      <c r="J24" s="51"/>
      <c r="K24" s="51"/>
      <c r="L24" s="48"/>
      <c r="M24" s="48"/>
      <c r="N24" s="51"/>
      <c r="O24" s="48"/>
      <c r="P24" s="48"/>
      <c r="Q24" s="48"/>
      <c r="R24" s="48"/>
      <c r="T24" s="22" t="str">
        <f>IFERROR(IF(LEN($C24)*LEN($L24),VLOOKUP(TRIM(CLEAN(LOOKUP(2,1/($B$1:$B24&lt;&gt;0),$B$1:$B24))),Agent!$B$2:$C$18,2,0),""),"")</f>
        <v/>
      </c>
      <c r="U24" s="22" t="str">
        <f>IF(LEN($T24),IFERROR("P"&amp;SEARCH((AND(DAY(F24)&gt;0,DAY(F24)&lt;11)*1)+(AND(DAY(F24)&gt;10,DAY(F24)&lt;21)*2)+(AND(DAY(F24)&gt;20,DAY(F24)&lt;32)*3),"123"),IF(ROW()-ROW($U$5)&gt;1,LOOKUP(2,1/($U$5:U23&lt;&gt;""),$U$5:U23),"")),"")</f>
        <v/>
      </c>
      <c r="V24" s="22" t="str">
        <f t="shared" si="0"/>
        <v/>
      </c>
      <c r="W24" s="22" t="str">
        <f>IF(LEN($T24),"C"&amp;SUMPRODUCT(ISNUMBER(SEARCH({"coaching 1";"coaching 2";"coaching 3"},$L24))*{1;2;3}),"")</f>
        <v/>
      </c>
    </row>
    <row r="25" spans="1:24" ht="16.5">
      <c r="A25" s="48"/>
      <c r="B25" s="48"/>
      <c r="C25" s="48"/>
      <c r="D25" s="48"/>
      <c r="E25" s="48"/>
      <c r="F25" s="52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T25" s="22" t="str">
        <f>IFERROR(IF(LEN($C25)*LEN($L25),VLOOKUP(TRIM(CLEAN(LOOKUP(2,1/($B$1:$B25&lt;&gt;0),$B$1:$B25))),Agent!$B$2:$C$18,2,0),""),"")</f>
        <v/>
      </c>
      <c r="U25" s="22" t="str">
        <f>IF(LEN($T25),IFERROR("P"&amp;SEARCH((AND(DAY(F25)&gt;0,DAY(F25)&lt;11)*1)+(AND(DAY(F25)&gt;10,DAY(F25)&lt;21)*2)+(AND(DAY(F25)&gt;20,DAY(F25)&lt;32)*3),"123"),IF(ROW()-ROW($U$5)&gt;1,LOOKUP(2,1/($U$5:U24&lt;&gt;""),$U$5:U24),"")),"")</f>
        <v/>
      </c>
      <c r="V25" s="22" t="str">
        <f t="shared" si="0"/>
        <v/>
      </c>
      <c r="W25" s="22" t="str">
        <f>IF(LEN($T25),"C"&amp;SUMPRODUCT(ISNUMBER(SEARCH({"coaching 1";"coaching 2";"coaching 3"},$L25))*{1;2;3}),"")</f>
        <v/>
      </c>
    </row>
    <row r="26" spans="1:24" ht="16.5">
      <c r="A26" s="48"/>
      <c r="B26" s="48"/>
      <c r="C26" s="48"/>
      <c r="D26" s="48"/>
      <c r="E26" s="48"/>
      <c r="F26" s="52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T26" s="22" t="str">
        <f>IFERROR(IF(LEN($C26)*LEN($L26),VLOOKUP(TRIM(CLEAN(LOOKUP(2,1/($B$1:$B26&lt;&gt;0),$B$1:$B26))),Agent!$B$2:$C$18,2,0),""),"")</f>
        <v/>
      </c>
      <c r="U26" s="22" t="str">
        <f>IF(LEN($T26),IFERROR("P"&amp;SEARCH((AND(DAY(F26)&gt;0,DAY(F26)&lt;11)*1)+(AND(DAY(F26)&gt;10,DAY(F26)&lt;21)*2)+(AND(DAY(F26)&gt;20,DAY(F26)&lt;32)*3),"123"),IF(ROW()-ROW($U$5)&gt;1,LOOKUP(2,1/($U$5:U25&lt;&gt;""),$U$5:U25),"")),"")</f>
        <v/>
      </c>
      <c r="V26" s="22" t="str">
        <f t="shared" si="0"/>
        <v/>
      </c>
      <c r="W26" s="22" t="str">
        <f>IF(LEN($T26),"C"&amp;SUMPRODUCT(ISNUMBER(SEARCH({"coaching 1";"coaching 2";"coaching 3"},$L26))*{1;2;3}),"")</f>
        <v/>
      </c>
    </row>
    <row r="27" spans="1:24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T27" s="22" t="str">
        <f>IFERROR(IF(LEN($C27)*LEN($L27),VLOOKUP(TRIM(CLEAN(LOOKUP(2,1/($B$1:$B27&lt;&gt;0),$B$1:$B27))),Agent!$B$2:$C$18,2,0),""),"")</f>
        <v/>
      </c>
      <c r="U27" s="22" t="str">
        <f>IF(LEN($T27),IFERROR("P"&amp;SEARCH((AND(DAY(F27)&gt;0,DAY(F27)&lt;11)*1)+(AND(DAY(F27)&gt;10,DAY(F27)&lt;21)*2)+(AND(DAY(F27)&gt;20,DAY(F27)&lt;32)*3),"123"),IF(ROW()-ROW($U$5)&gt;1,LOOKUP(2,1/($U$5:U26&lt;&gt;""),$U$5:U26),"")),"")</f>
        <v/>
      </c>
      <c r="V27" s="22" t="str">
        <f t="shared" si="0"/>
        <v/>
      </c>
      <c r="W27" s="22" t="str">
        <f>IF(LEN($T27),"C"&amp;SUMPRODUCT(ISNUMBER(SEARCH({"coaching 1";"coaching 2";"coaching 3"},$L27))*{1;2;3}),"")</f>
        <v/>
      </c>
    </row>
    <row r="28" spans="1:24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T28" s="22" t="str">
        <f>IFERROR(IF(LEN($C28)*LEN($L28),VLOOKUP(TRIM(CLEAN(LOOKUP(2,1/($B$1:$B28&lt;&gt;0),$B$1:$B28))),Agent!$B$2:$C$18,2,0),""),"")</f>
        <v/>
      </c>
      <c r="U28" s="22" t="str">
        <f>IF(LEN($T28),IFERROR("P"&amp;SEARCH((AND(DAY(F28)&gt;0,DAY(F28)&lt;11)*1)+(AND(DAY(F28)&gt;10,DAY(F28)&lt;21)*2)+(AND(DAY(F28)&gt;20,DAY(F28)&lt;32)*3),"123"),IF(ROW()-ROW($U$5)&gt;1,LOOKUP(2,1/($U$5:U27&lt;&gt;""),$U$5:U27),"")),"")</f>
        <v/>
      </c>
      <c r="V28" s="22" t="str">
        <f t="shared" si="0"/>
        <v/>
      </c>
      <c r="W28" s="22" t="str">
        <f>IF(LEN($T28),"C"&amp;SUMPRODUCT(ISNUMBER(SEARCH({"coaching 1";"coaching 2";"coaching 3"},$L28))*{1;2;3}),"")</f>
        <v/>
      </c>
    </row>
    <row r="29" spans="1:24" s="43" customFormat="1" ht="19.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T29" s="58" t="str">
        <f>IFERROR(IF(LEN($C29)*LEN($L29),VLOOKUP(TRIM(CLEAN(LOOKUP(2,1/($B$1:$B29&lt;&gt;0),$B$1:$B29))),Agent!$B$2:$C$18,2,0),""),"")</f>
        <v/>
      </c>
      <c r="U29" s="58" t="str">
        <f>IF(LEN($T29),IFERROR("P"&amp;SEARCH((AND(DAY(F29)&gt;0,DAY(F29)&lt;11)*1)+(AND(DAY(F29)&gt;10,DAY(F29)&lt;21)*2)+(AND(DAY(F29)&gt;20,DAY(F29)&lt;32)*3),"123"),IF(ROW()-ROW($U$5)&gt;1,LOOKUP(2,1/($U$5:U28&lt;&gt;""),$U$5:U28),"")),"")</f>
        <v/>
      </c>
      <c r="V29" s="58" t="str">
        <f t="shared" si="0"/>
        <v/>
      </c>
      <c r="W29" s="58" t="str">
        <f>IF(LEN($T29),"C"&amp;SUMPRODUCT(ISNUMBER(SEARCH({"coaching 1";"coaching 2";"coaching 3"},$L29))*{1;2;3}),"")</f>
        <v/>
      </c>
      <c r="X29" s="59"/>
    </row>
    <row r="30" spans="1:24" ht="19.5">
      <c r="A30" s="55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T30" s="22" t="str">
        <f>IFERROR(IF(LEN($C30)*LEN($L30),VLOOKUP(TRIM(CLEAN(LOOKUP(2,1/($B$1:$B30&lt;&gt;0),$B$1:$B30))),Agent!$B$2:$C$18,2,0),""),"")</f>
        <v/>
      </c>
      <c r="U30" s="22" t="str">
        <f>IF(LEN($T30),IFERROR("P"&amp;SEARCH((AND(DAY(F30)&gt;0,DAY(F30)&lt;11)*1)+(AND(DAY(F30)&gt;10,DAY(F30)&lt;21)*2)+(AND(DAY(F30)&gt;20,DAY(F30)&lt;32)*3),"123"),IF(ROW()-ROW($U$5)&gt;1,LOOKUP(2,1/($U$5:U29&lt;&gt;""),$U$5:U29),"")),"")</f>
        <v/>
      </c>
      <c r="V30" s="22" t="str">
        <f t="shared" si="0"/>
        <v/>
      </c>
      <c r="W30" s="22" t="str">
        <f>IF(LEN($T30),"C"&amp;SUMPRODUCT(ISNUMBER(SEARCH({"coaching 1";"coaching 2";"coaching 3"},$L30))*{1;2;3}),"")</f>
        <v/>
      </c>
    </row>
    <row r="31" spans="1:24" ht="16.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T31" s="22" t="str">
        <f>IFERROR(IF(LEN($C31)*LEN($L31),VLOOKUP(TRIM(CLEAN(LOOKUP(2,1/($B$1:$B31&lt;&gt;0),$B$1:$B31))),Agent!$B$2:$C$18,2,0),""),"")</f>
        <v/>
      </c>
      <c r="U31" s="22" t="str">
        <f>IF(LEN($T31),IFERROR("P"&amp;SEARCH((AND(DAY(F31)&gt;0,DAY(F31)&lt;11)*1)+(AND(DAY(F31)&gt;10,DAY(F31)&lt;21)*2)+(AND(DAY(F31)&gt;20,DAY(F31)&lt;32)*3),"123"),IF(ROW()-ROW($U$5)&gt;1,LOOKUP(2,1/($U$5:U30&lt;&gt;""),$U$5:U30),"")),"")</f>
        <v/>
      </c>
      <c r="V31" s="22" t="str">
        <f t="shared" si="0"/>
        <v/>
      </c>
      <c r="W31" s="22" t="str">
        <f>IF(LEN($T31),"C"&amp;SUMPRODUCT(ISNUMBER(SEARCH({"coaching 1";"coaching 2";"coaching 3"},$L31))*{1;2;3}),"")</f>
        <v/>
      </c>
    </row>
    <row r="32" spans="1:24" ht="16.5">
      <c r="A32" s="44"/>
      <c r="B32" s="44"/>
      <c r="C32" s="44"/>
      <c r="D32" s="44"/>
      <c r="E32" s="44"/>
      <c r="F32" s="45"/>
      <c r="G32" s="44"/>
      <c r="H32" s="44"/>
      <c r="I32" s="44"/>
      <c r="J32" s="44"/>
      <c r="K32" s="44"/>
      <c r="L32" s="45"/>
      <c r="M32" s="44"/>
      <c r="N32" s="44"/>
      <c r="O32" s="44"/>
      <c r="P32" s="44"/>
      <c r="Q32" s="44"/>
      <c r="R32" s="44"/>
      <c r="T32" s="22" t="str">
        <f>IFERROR(IF(LEN($C32)*LEN($L32),VLOOKUP(TRIM(CLEAN(LOOKUP(2,1/($B$1:$B32&lt;&gt;0),$B$1:$B32))),Agent!$B$2:$C$18,2,0),""),"")</f>
        <v/>
      </c>
      <c r="U32" s="22" t="str">
        <f>IF(LEN($T32),IFERROR("P"&amp;SEARCH((AND(DAY(F32)&gt;0,DAY(F32)&lt;11)*1)+(AND(DAY(F32)&gt;10,DAY(F32)&lt;21)*2)+(AND(DAY(F32)&gt;20,DAY(F32)&lt;32)*3),"123"),IF(ROW()-ROW($U$5)&gt;1,LOOKUP(2,1/($U$5:U31&lt;&gt;""),$U$5:U31),"")),"")</f>
        <v/>
      </c>
      <c r="V32" s="22" t="str">
        <f t="shared" si="0"/>
        <v/>
      </c>
      <c r="W32" s="22" t="str">
        <f>IF(LEN($T32),"C"&amp;SUMPRODUCT(ISNUMBER(SEARCH({"coaching 1";"coaching 2";"coaching 3"},$L32))*{1;2;3}),"")</f>
        <v/>
      </c>
    </row>
    <row r="33" spans="1:23" customFormat="1" ht="16.5">
      <c r="A33" s="44"/>
      <c r="B33" s="44"/>
      <c r="C33" s="46"/>
      <c r="D33" s="47"/>
      <c r="E33" s="44"/>
      <c r="F33" s="45"/>
      <c r="G33" s="44"/>
      <c r="H33" s="44"/>
      <c r="I33" s="44"/>
      <c r="J33" s="44"/>
      <c r="K33" s="44"/>
      <c r="L33" s="45"/>
      <c r="M33" s="44"/>
      <c r="N33" s="44"/>
      <c r="O33" s="47"/>
      <c r="P33" s="47"/>
      <c r="Q33" s="47"/>
      <c r="R33" s="44"/>
      <c r="T33" s="22" t="str">
        <f>IFERROR(IF(LEN($C33)*LEN($L33),VLOOKUP(TRIM(CLEAN(LOOKUP(2,1/($B$1:$B33&lt;&gt;0),$B$1:$B33))),Agent!$B$2:$C$18,2,0),""),"")</f>
        <v/>
      </c>
      <c r="U33" s="22" t="str">
        <f>IF(LEN($T33),IFERROR("P"&amp;SEARCH((AND(DAY(F33)&gt;0,DAY(F33)&lt;11)*1)+(AND(DAY(F33)&gt;10,DAY(F33)&lt;21)*2)+(AND(DAY(F33)&gt;20,DAY(F33)&lt;32)*3),"123"),IF(ROW()-ROW($U$5)&gt;1,LOOKUP(2,1/($U$5:U32&lt;&gt;""),$U$5:U32),"")),"")</f>
        <v/>
      </c>
      <c r="V33" s="22" t="str">
        <f t="shared" si="0"/>
        <v/>
      </c>
      <c r="W33" s="22" t="str">
        <f>IF(LEN($T33),"C"&amp;SUMPRODUCT(ISNUMBER(SEARCH({"coaching 1";"coaching 2";"coaching 3"},$L33))*{1;2;3}),"")</f>
        <v/>
      </c>
    </row>
    <row r="34" spans="1:23" customFormat="1" ht="16.5">
      <c r="A34" s="48"/>
      <c r="B34" s="48"/>
      <c r="C34" s="48"/>
      <c r="D34" s="48"/>
      <c r="E34" s="48"/>
      <c r="F34" s="56"/>
      <c r="G34" s="50"/>
      <c r="H34" s="48"/>
      <c r="I34" s="48"/>
      <c r="J34" s="51"/>
      <c r="K34" s="51"/>
      <c r="L34" s="48"/>
      <c r="M34" s="48"/>
      <c r="N34" s="51"/>
      <c r="O34" s="48"/>
      <c r="P34" s="48"/>
      <c r="Q34" s="48"/>
      <c r="R34" s="48"/>
      <c r="T34" s="22" t="str">
        <f>IFERROR(IF(LEN($C34)*LEN($L34),VLOOKUP(TRIM(CLEAN(LOOKUP(2,1/($B$1:$B34&lt;&gt;0),$B$1:$B34))),Agent!$B$2:$C$18,2,0),""),"")</f>
        <v/>
      </c>
      <c r="U34" s="22" t="str">
        <f>IF(LEN($T34),IFERROR("P"&amp;SEARCH((AND(DAY(F34)&gt;0,DAY(F34)&lt;11)*1)+(AND(DAY(F34)&gt;10,DAY(F34)&lt;21)*2)+(AND(DAY(F34)&gt;20,DAY(F34)&lt;32)*3),"123"),IF(ROW()-ROW($U$5)&gt;1,LOOKUP(2,1/($U$5:U33&lt;&gt;""),$U$5:U33),"")),"")</f>
        <v/>
      </c>
      <c r="V34" s="22" t="str">
        <f t="shared" si="0"/>
        <v/>
      </c>
      <c r="W34" s="22" t="str">
        <f>IF(LEN($T34),"C"&amp;SUMPRODUCT(ISNUMBER(SEARCH({"coaching 1";"coaching 2";"coaching 3"},$L34))*{1;2;3}),"")</f>
        <v/>
      </c>
    </row>
    <row r="35" spans="1:23" customFormat="1" ht="16.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T35" s="22" t="str">
        <f>IFERROR(IF(LEN($C35)*LEN($L35),VLOOKUP(TRIM(CLEAN(LOOKUP(2,1/($B$1:$B35&lt;&gt;0),$B$1:$B35))),Agent!$B$2:$C$18,2,0),""),"")</f>
        <v/>
      </c>
      <c r="U35" s="22" t="str">
        <f>IF(LEN($T35),IFERROR("P"&amp;SEARCH((AND(DAY(F35)&gt;0,DAY(F35)&lt;11)*1)+(AND(DAY(F35)&gt;10,DAY(F35)&lt;21)*2)+(AND(DAY(F35)&gt;20,DAY(F35)&lt;32)*3),"123"),IF(ROW()-ROW($U$5)&gt;1,LOOKUP(2,1/($U$5:U34&lt;&gt;""),$U$5:U34),"")),"")</f>
        <v/>
      </c>
      <c r="V35" s="22" t="str">
        <f t="shared" si="0"/>
        <v/>
      </c>
      <c r="W35" s="22" t="str">
        <f>IF(LEN($T35),"C"&amp;SUMPRODUCT(ISNUMBER(SEARCH({"coaching 1";"coaching 2";"coaching 3"},$L35))*{1;2;3}),"")</f>
        <v/>
      </c>
    </row>
    <row r="36" spans="1:23" customFormat="1" ht="16.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T36" s="22" t="str">
        <f>IFERROR(IF(LEN($C36)*LEN($L36),VLOOKUP(TRIM(CLEAN(LOOKUP(2,1/($B$1:$B36&lt;&gt;0),$B$1:$B36))),Agent!$B$2:$C$18,2,0),""),"")</f>
        <v/>
      </c>
      <c r="U36" s="22" t="str">
        <f>IF(LEN($T36),IFERROR("P"&amp;SEARCH((AND(DAY(F36)&gt;0,DAY(F36)&lt;11)*1)+(AND(DAY(F36)&gt;10,DAY(F36)&lt;21)*2)+(AND(DAY(F36)&gt;20,DAY(F36)&lt;32)*3),"123"),IF(ROW()-ROW($U$5)&gt;1,LOOKUP(2,1/($U$5:U35&lt;&gt;""),$U$5:U35),"")),"")</f>
        <v/>
      </c>
      <c r="V36" s="22" t="str">
        <f t="shared" si="0"/>
        <v/>
      </c>
      <c r="W36" s="22" t="str">
        <f>IF(LEN($T36),"C"&amp;SUMPRODUCT(ISNUMBER(SEARCH({"coaching 1";"coaching 2";"coaching 3"},$L36))*{1;2;3}),"")</f>
        <v/>
      </c>
    </row>
    <row r="37" spans="1:23" customFormat="1" ht="16.5">
      <c r="A37" s="48"/>
      <c r="B37" s="48"/>
      <c r="C37" s="48"/>
      <c r="D37" s="48"/>
      <c r="E37" s="48"/>
      <c r="F37" s="56"/>
      <c r="G37" s="50"/>
      <c r="H37" s="48"/>
      <c r="I37" s="48"/>
      <c r="J37" s="51"/>
      <c r="K37" s="51"/>
      <c r="L37" s="48"/>
      <c r="M37" s="48"/>
      <c r="N37" s="51"/>
      <c r="O37" s="48"/>
      <c r="P37" s="48"/>
      <c r="Q37" s="48"/>
      <c r="R37" s="48"/>
      <c r="T37" s="22" t="str">
        <f>IFERROR(IF(LEN($C37)*LEN($L37),VLOOKUP(TRIM(CLEAN(LOOKUP(2,1/($B$1:$B37&lt;&gt;0),$B$1:$B37))),Agent!$B$2:$C$18,2,0),""),"")</f>
        <v/>
      </c>
      <c r="U37" s="22" t="str">
        <f>IF(LEN($T37),IFERROR("P"&amp;SEARCH((AND(DAY(F37)&gt;0,DAY(F37)&lt;11)*1)+(AND(DAY(F37)&gt;10,DAY(F37)&lt;21)*2)+(AND(DAY(F37)&gt;20,DAY(F37)&lt;32)*3),"123"),IF(ROW()-ROW($U$5)&gt;1,LOOKUP(2,1/($U$5:U36&lt;&gt;""),$U$5:U36),"")),"")</f>
        <v/>
      </c>
      <c r="V37" s="22" t="str">
        <f t="shared" si="0"/>
        <v/>
      </c>
      <c r="W37" s="22" t="str">
        <f>IF(LEN($T37),"C"&amp;SUMPRODUCT(ISNUMBER(SEARCH({"coaching 1";"coaching 2";"coaching 3"},$L37))*{1;2;3}),"")</f>
        <v/>
      </c>
    </row>
    <row r="38" spans="1:23" customFormat="1" ht="16.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T38" s="22" t="str">
        <f>IFERROR(IF(LEN($C38)*LEN($L38),VLOOKUP(TRIM(CLEAN(LOOKUP(2,1/($B$1:$B38&lt;&gt;0),$B$1:$B38))),Agent!$B$2:$C$18,2,0),""),"")</f>
        <v/>
      </c>
      <c r="U38" s="22" t="str">
        <f>IF(LEN($T38),IFERROR("P"&amp;SEARCH((AND(DAY(F38)&gt;0,DAY(F38)&lt;11)*1)+(AND(DAY(F38)&gt;10,DAY(F38)&lt;21)*2)+(AND(DAY(F38)&gt;20,DAY(F38)&lt;32)*3),"123"),IF(ROW()-ROW($U$5)&gt;1,LOOKUP(2,1/($U$5:U37&lt;&gt;""),$U$5:U37),"")),"")</f>
        <v/>
      </c>
      <c r="V38" s="22" t="str">
        <f t="shared" si="0"/>
        <v/>
      </c>
      <c r="W38" s="22" t="str">
        <f>IF(LEN($T38),"C"&amp;SUMPRODUCT(ISNUMBER(SEARCH({"coaching 1";"coaching 2";"coaching 3"},$L38))*{1;2;3}),"")</f>
        <v/>
      </c>
    </row>
    <row r="39" spans="1:23" customFormat="1" ht="16.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T39" s="22" t="str">
        <f>IFERROR(IF(LEN($C39)*LEN($L39),VLOOKUP(TRIM(CLEAN(LOOKUP(2,1/($B$1:$B39&lt;&gt;0),$B$1:$B39))),Agent!$B$2:$C$18,2,0),""),"")</f>
        <v/>
      </c>
      <c r="U39" s="22" t="str">
        <f>IF(LEN($T39),IFERROR("P"&amp;SEARCH((AND(DAY(F39)&gt;0,DAY(F39)&lt;11)*1)+(AND(DAY(F39)&gt;10,DAY(F39)&lt;21)*2)+(AND(DAY(F39)&gt;20,DAY(F39)&lt;32)*3),"123"),IF(ROW()-ROW($U$5)&gt;1,LOOKUP(2,1/($U$5:U38&lt;&gt;""),$U$5:U38),"")),"")</f>
        <v/>
      </c>
      <c r="V39" s="22" t="str">
        <f t="shared" si="0"/>
        <v/>
      </c>
      <c r="W39" s="22" t="str">
        <f>IF(LEN($T39),"C"&amp;SUMPRODUCT(ISNUMBER(SEARCH({"coaching 1";"coaching 2";"coaching 3"},$L39))*{1;2;3}),"")</f>
        <v/>
      </c>
    </row>
    <row r="40" spans="1:23" customFormat="1" ht="16.5">
      <c r="A40" s="48"/>
      <c r="B40" s="48"/>
      <c r="C40" s="48"/>
      <c r="D40" s="48"/>
      <c r="E40" s="48"/>
      <c r="F40" s="56"/>
      <c r="G40" s="50"/>
      <c r="H40" s="48"/>
      <c r="I40" s="48"/>
      <c r="J40" s="51"/>
      <c r="K40" s="51"/>
      <c r="L40" s="48"/>
      <c r="M40" s="48"/>
      <c r="N40" s="51"/>
      <c r="O40" s="48"/>
      <c r="P40" s="48"/>
      <c r="Q40" s="48"/>
      <c r="R40" s="48"/>
      <c r="T40" s="22" t="str">
        <f>IFERROR(IF(LEN($C40)*LEN($L40),VLOOKUP(TRIM(CLEAN(LOOKUP(2,1/($B$1:$B40&lt;&gt;0),$B$1:$B40))),Agent!$B$2:$C$18,2,0),""),"")</f>
        <v/>
      </c>
      <c r="U40" s="22" t="str">
        <f>IF(LEN($T40),IFERROR("P"&amp;SEARCH((AND(DAY(F40)&gt;0,DAY(F40)&lt;11)*1)+(AND(DAY(F40)&gt;10,DAY(F40)&lt;21)*2)+(AND(DAY(F40)&gt;20,DAY(F40)&lt;32)*3),"123"),IF(ROW()-ROW($U$5)&gt;1,LOOKUP(2,1/($U$5:U39&lt;&gt;""),$U$5:U39),"")),"")</f>
        <v/>
      </c>
      <c r="V40" s="22" t="str">
        <f t="shared" si="0"/>
        <v/>
      </c>
      <c r="W40" s="22" t="str">
        <f>IF(LEN($T40),"C"&amp;SUMPRODUCT(ISNUMBER(SEARCH({"coaching 1";"coaching 2";"coaching 3"},$L40))*{1;2;3}),"")</f>
        <v/>
      </c>
    </row>
    <row r="41" spans="1:23" customFormat="1" ht="16.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T41" s="22" t="str">
        <f>IFERROR(IF(LEN($C41)*LEN($L41),VLOOKUP(TRIM(CLEAN(LOOKUP(2,1/($B$1:$B41&lt;&gt;0),$B$1:$B41))),Agent!$B$2:$C$18,2,0),""),"")</f>
        <v/>
      </c>
      <c r="U41" s="22" t="str">
        <f>IF(LEN($T41),IFERROR("P"&amp;SEARCH((AND(DAY(F41)&gt;0,DAY(F41)&lt;11)*1)+(AND(DAY(F41)&gt;10,DAY(F41)&lt;21)*2)+(AND(DAY(F41)&gt;20,DAY(F41)&lt;32)*3),"123"),IF(ROW()-ROW($U$5)&gt;1,LOOKUP(2,1/($U$5:U40&lt;&gt;""),$U$5:U40),"")),"")</f>
        <v/>
      </c>
      <c r="V41" s="22" t="str">
        <f t="shared" si="0"/>
        <v/>
      </c>
      <c r="W41" s="22" t="str">
        <f>IF(LEN($T41),"C"&amp;SUMPRODUCT(ISNUMBER(SEARCH({"coaching 1";"coaching 2";"coaching 3"},$L41))*{1;2;3}),"")</f>
        <v/>
      </c>
    </row>
    <row r="42" spans="1:23" customFormat="1" ht="16.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T42" s="22" t="str">
        <f>IFERROR(IF(LEN($C42)*LEN($L42),VLOOKUP(TRIM(CLEAN(LOOKUP(2,1/($B$1:$B42&lt;&gt;0),$B$1:$B42))),Agent!$B$2:$C$18,2,0),""),"")</f>
        <v/>
      </c>
      <c r="U42" s="22" t="str">
        <f>IF(LEN($T42),IFERROR("P"&amp;SEARCH((AND(DAY(F42)&gt;0,DAY(F42)&lt;11)*1)+(AND(DAY(F42)&gt;10,DAY(F42)&lt;21)*2)+(AND(DAY(F42)&gt;20,DAY(F42)&lt;32)*3),"123"),IF(ROW()-ROW($U$5)&gt;1,LOOKUP(2,1/($U$5:U41&lt;&gt;""),$U$5:U41),"")),"")</f>
        <v/>
      </c>
      <c r="V42" s="22" t="str">
        <f t="shared" si="0"/>
        <v/>
      </c>
      <c r="W42" s="22" t="str">
        <f>IF(LEN($T42),"C"&amp;SUMPRODUCT(ISNUMBER(SEARCH({"coaching 1";"coaching 2";"coaching 3"},$L42))*{1;2;3}),"")</f>
        <v/>
      </c>
    </row>
    <row r="43" spans="1:23" customFormat="1" ht="16.5">
      <c r="A43" s="48"/>
      <c r="B43" s="48"/>
      <c r="C43" s="48"/>
      <c r="D43" s="48"/>
      <c r="E43" s="48"/>
      <c r="F43" s="56"/>
      <c r="G43" s="50"/>
      <c r="H43" s="48"/>
      <c r="I43" s="48"/>
      <c r="J43" s="51"/>
      <c r="K43" s="51"/>
      <c r="L43" s="48"/>
      <c r="M43" s="48"/>
      <c r="N43" s="51"/>
      <c r="O43" s="48"/>
      <c r="P43" s="48"/>
      <c r="Q43" s="48"/>
      <c r="R43" s="48"/>
      <c r="T43" s="22" t="str">
        <f>IFERROR(IF(LEN($C43)*LEN($L43),VLOOKUP(TRIM(CLEAN(LOOKUP(2,1/($B$1:$B43&lt;&gt;0),$B$1:$B43))),Agent!$B$2:$C$18,2,0),""),"")</f>
        <v/>
      </c>
      <c r="U43" s="22" t="str">
        <f>IF(LEN($T43),IFERROR("P"&amp;SEARCH((AND(DAY(F43)&gt;0,DAY(F43)&lt;11)*1)+(AND(DAY(F43)&gt;10,DAY(F43)&lt;21)*2)+(AND(DAY(F43)&gt;20,DAY(F43)&lt;32)*3),"123"),IF(ROW()-ROW($U$5)&gt;1,LOOKUP(2,1/($U$5:U42&lt;&gt;""),$U$5:U42),"")),"")</f>
        <v/>
      </c>
      <c r="V43" s="22" t="str">
        <f t="shared" si="0"/>
        <v/>
      </c>
      <c r="W43" s="22" t="str">
        <f>IF(LEN($T43),"C"&amp;SUMPRODUCT(ISNUMBER(SEARCH({"coaching 1";"coaching 2";"coaching 3"},$L43))*{1;2;3}),"")</f>
        <v/>
      </c>
    </row>
    <row r="44" spans="1:23" customFormat="1" ht="16.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T44" s="22" t="str">
        <f>IFERROR(IF(LEN($C44)*LEN($L44),VLOOKUP(TRIM(CLEAN(LOOKUP(2,1/($B$1:$B44&lt;&gt;0),$B$1:$B44))),Agent!$B$2:$C$18,2,0),""),"")</f>
        <v/>
      </c>
      <c r="U44" s="22" t="str">
        <f>IF(LEN($T44),IFERROR("P"&amp;SEARCH((AND(DAY(F44)&gt;0,DAY(F44)&lt;11)*1)+(AND(DAY(F44)&gt;10,DAY(F44)&lt;21)*2)+(AND(DAY(F44)&gt;20,DAY(F44)&lt;32)*3),"123"),IF(ROW()-ROW($U$5)&gt;1,LOOKUP(2,1/($U$5:U43&lt;&gt;""),$U$5:U43),"")),"")</f>
        <v/>
      </c>
      <c r="V44" s="22" t="str">
        <f t="shared" si="0"/>
        <v/>
      </c>
      <c r="W44" s="22" t="str">
        <f>IF(LEN($T44),"C"&amp;SUMPRODUCT(ISNUMBER(SEARCH({"coaching 1";"coaching 2";"coaching 3"},$L44))*{1;2;3}),"")</f>
        <v/>
      </c>
    </row>
    <row r="45" spans="1:23" customFormat="1" ht="16.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T45" s="22" t="str">
        <f>IFERROR(IF(LEN($C45)*LEN($L45),VLOOKUP(TRIM(CLEAN(LOOKUP(2,1/($B$1:$B45&lt;&gt;0),$B$1:$B45))),Agent!$B$2:$C$18,2,0),""),"")</f>
        <v/>
      </c>
      <c r="U45" s="22" t="str">
        <f>IF(LEN($T45),IFERROR("P"&amp;SEARCH((AND(DAY(F45)&gt;0,DAY(F45)&lt;11)*1)+(AND(DAY(F45)&gt;10,DAY(F45)&lt;21)*2)+(AND(DAY(F45)&gt;20,DAY(F45)&lt;32)*3),"123"),IF(ROW()-ROW($U$5)&gt;1,LOOKUP(2,1/($U$5:U44&lt;&gt;""),$U$5:U44),"")),"")</f>
        <v/>
      </c>
      <c r="V45" s="22" t="str">
        <f t="shared" si="0"/>
        <v/>
      </c>
      <c r="W45" s="22" t="str">
        <f>IF(LEN($T45),"C"&amp;SUMPRODUCT(ISNUMBER(SEARCH({"coaching 1";"coaching 2";"coaching 3"},$L45))*{1;2;3}),"")</f>
        <v/>
      </c>
    </row>
    <row r="46" spans="1:23" customFormat="1" ht="16.5">
      <c r="A46" s="48"/>
      <c r="B46" s="48"/>
      <c r="C46" s="48"/>
      <c r="D46" s="48"/>
      <c r="E46" s="48"/>
      <c r="F46" s="56"/>
      <c r="G46" s="50"/>
      <c r="H46" s="48"/>
      <c r="I46" s="48"/>
      <c r="J46" s="51"/>
      <c r="K46" s="51"/>
      <c r="L46" s="48"/>
      <c r="M46" s="48"/>
      <c r="N46" s="51"/>
      <c r="O46" s="48"/>
      <c r="P46" s="48"/>
      <c r="Q46" s="48"/>
      <c r="R46" s="48"/>
      <c r="T46" s="22" t="str">
        <f>IFERROR(IF(LEN($C46)*LEN($L46),VLOOKUP(TRIM(CLEAN(LOOKUP(2,1/($B$1:$B46&lt;&gt;0),$B$1:$B46))),Agent!$B$2:$C$18,2,0),""),"")</f>
        <v/>
      </c>
      <c r="U46" s="22" t="str">
        <f>IF(LEN($T46),IFERROR("P"&amp;SEARCH((AND(DAY(F46)&gt;0,DAY(F46)&lt;11)*1)+(AND(DAY(F46)&gt;10,DAY(F46)&lt;21)*2)+(AND(DAY(F46)&gt;20,DAY(F46)&lt;32)*3),"123"),IF(ROW()-ROW($U$5)&gt;1,LOOKUP(2,1/($U$5:U45&lt;&gt;""),$U$5:U45),"")),"")</f>
        <v/>
      </c>
      <c r="V46" s="22" t="str">
        <f t="shared" si="0"/>
        <v/>
      </c>
      <c r="W46" s="22" t="str">
        <f>IF(LEN($T46),"C"&amp;SUMPRODUCT(ISNUMBER(SEARCH({"coaching 1";"coaching 2";"coaching 3"},$L46))*{1;2;3}),"")</f>
        <v/>
      </c>
    </row>
    <row r="47" spans="1:23" customFormat="1" ht="16.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T47" s="22" t="str">
        <f>IFERROR(IF(LEN($C47)*LEN($L47),VLOOKUP(TRIM(CLEAN(LOOKUP(2,1/($B$1:$B47&lt;&gt;0),$B$1:$B47))),Agent!$B$2:$C$18,2,0),""),"")</f>
        <v/>
      </c>
      <c r="U47" s="22" t="str">
        <f>IF(LEN($T47),IFERROR("P"&amp;SEARCH((AND(DAY(F47)&gt;0,DAY(F47)&lt;11)*1)+(AND(DAY(F47)&gt;10,DAY(F47)&lt;21)*2)+(AND(DAY(F47)&gt;20,DAY(F47)&lt;32)*3),"123"),IF(ROW()-ROW($U$5)&gt;1,LOOKUP(2,1/($U$5:U46&lt;&gt;""),$U$5:U46),"")),"")</f>
        <v/>
      </c>
      <c r="V47" s="22" t="str">
        <f t="shared" si="0"/>
        <v/>
      </c>
      <c r="W47" s="22" t="str">
        <f>IF(LEN($T47),"C"&amp;SUMPRODUCT(ISNUMBER(SEARCH({"coaching 1";"coaching 2";"coaching 3"},$L47))*{1;2;3}),"")</f>
        <v/>
      </c>
    </row>
    <row r="48" spans="1:23" customFormat="1" ht="16.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T48" s="22" t="str">
        <f>IFERROR(IF(LEN($C48)*LEN($L48),VLOOKUP(TRIM(CLEAN(LOOKUP(2,1/($B$1:$B48&lt;&gt;0),$B$1:$B48))),Agent!$B$2:$C$18,2,0),""),"")</f>
        <v/>
      </c>
      <c r="U48" s="22" t="str">
        <f>IF(LEN($T48),IFERROR("P"&amp;SEARCH((AND(DAY(F48)&gt;0,DAY(F48)&lt;11)*1)+(AND(DAY(F48)&gt;10,DAY(F48)&lt;21)*2)+(AND(DAY(F48)&gt;20,DAY(F48)&lt;32)*3),"123"),IF(ROW()-ROW($U$5)&gt;1,LOOKUP(2,1/($U$5:U47&lt;&gt;""),$U$5:U47),"")),"")</f>
        <v/>
      </c>
      <c r="V48" s="22" t="str">
        <f t="shared" si="0"/>
        <v/>
      </c>
      <c r="W48" s="22" t="str">
        <f>IF(LEN($T48),"C"&amp;SUMPRODUCT(ISNUMBER(SEARCH({"coaching 1";"coaching 2";"coaching 3"},$L48))*{1;2;3}),"")</f>
        <v/>
      </c>
    </row>
    <row r="49" spans="1:23" customFormat="1" ht="16.5">
      <c r="A49" s="48"/>
      <c r="B49" s="48"/>
      <c r="C49" s="48"/>
      <c r="D49" s="48"/>
      <c r="E49" s="48"/>
      <c r="F49" s="56"/>
      <c r="G49" s="50"/>
      <c r="H49" s="48"/>
      <c r="I49" s="48"/>
      <c r="J49" s="51"/>
      <c r="K49" s="51"/>
      <c r="L49" s="48"/>
      <c r="M49" s="48"/>
      <c r="N49" s="51"/>
      <c r="O49" s="48"/>
      <c r="P49" s="48"/>
      <c r="Q49" s="48"/>
      <c r="R49" s="48"/>
      <c r="T49" s="22" t="str">
        <f>IFERROR(IF(LEN($C49)*LEN($L49),VLOOKUP(TRIM(CLEAN(LOOKUP(2,1/($B$1:$B49&lt;&gt;0),$B$1:$B49))),Agent!$B$2:$C$18,2,0),""),"")</f>
        <v/>
      </c>
      <c r="U49" s="22" t="str">
        <f>IF(LEN($T49),IFERROR("P"&amp;SEARCH((AND(DAY(F49)&gt;0,DAY(F49)&lt;11)*1)+(AND(DAY(F49)&gt;10,DAY(F49)&lt;21)*2)+(AND(DAY(F49)&gt;20,DAY(F49)&lt;32)*3),"123"),IF(ROW()-ROW($U$5)&gt;1,LOOKUP(2,1/($U$5:U48&lt;&gt;""),$U$5:U48),"")),"")</f>
        <v/>
      </c>
      <c r="V49" s="22" t="str">
        <f t="shared" si="0"/>
        <v/>
      </c>
      <c r="W49" s="22" t="str">
        <f>IF(LEN($T49),"C"&amp;SUMPRODUCT(ISNUMBER(SEARCH({"coaching 1";"coaching 2";"coaching 3"},$L49))*{1;2;3}),"")</f>
        <v/>
      </c>
    </row>
    <row r="50" spans="1:23" customFormat="1" ht="16.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T50" s="22" t="str">
        <f>IFERROR(IF(LEN($C50)*LEN($L50),VLOOKUP(TRIM(CLEAN(LOOKUP(2,1/($B$1:$B50&lt;&gt;0),$B$1:$B50))),Agent!$B$2:$C$18,2,0),""),"")</f>
        <v/>
      </c>
      <c r="U50" s="22" t="str">
        <f>IF(LEN($T50),IFERROR("P"&amp;SEARCH((AND(DAY(F50)&gt;0,DAY(F50)&lt;11)*1)+(AND(DAY(F50)&gt;10,DAY(F50)&lt;21)*2)+(AND(DAY(F50)&gt;20,DAY(F50)&lt;32)*3),"123"),IF(ROW()-ROW($U$5)&gt;1,LOOKUP(2,1/($U$5:U49&lt;&gt;""),$U$5:U49),"")),"")</f>
        <v/>
      </c>
      <c r="V50" s="22" t="str">
        <f t="shared" si="0"/>
        <v/>
      </c>
      <c r="W50" s="22" t="str">
        <f>IF(LEN($T50),"C"&amp;SUMPRODUCT(ISNUMBER(SEARCH({"coaching 1";"coaching 2";"coaching 3"},$L50))*{1;2;3}),"")</f>
        <v/>
      </c>
    </row>
    <row r="51" spans="1:23" customFormat="1" ht="16.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T51" s="22" t="str">
        <f>IFERROR(IF(LEN($C51)*LEN($L51),VLOOKUP(TRIM(CLEAN(LOOKUP(2,1/($B$1:$B51&lt;&gt;0),$B$1:$B51))),Agent!$B$2:$C$18,2,0),""),"")</f>
        <v/>
      </c>
      <c r="U51" s="22" t="str">
        <f>IF(LEN($T51),IFERROR("P"&amp;SEARCH((AND(DAY(F51)&gt;0,DAY(F51)&lt;11)*1)+(AND(DAY(F51)&gt;10,DAY(F51)&lt;21)*2)+(AND(DAY(F51)&gt;20,DAY(F51)&lt;32)*3),"123"),IF(ROW()-ROW($U$5)&gt;1,LOOKUP(2,1/($U$5:U50&lt;&gt;""),$U$5:U50),"")),"")</f>
        <v/>
      </c>
      <c r="V51" s="22" t="str">
        <f t="shared" si="0"/>
        <v/>
      </c>
      <c r="W51" s="22" t="str">
        <f>IF(LEN($T51),"C"&amp;SUMPRODUCT(ISNUMBER(SEARCH({"coaching 1";"coaching 2";"coaching 3"},$L51))*{1;2;3}),"")</f>
        <v/>
      </c>
    </row>
    <row r="52" spans="1:23" customFormat="1" ht="16.5">
      <c r="A52" s="48"/>
      <c r="B52" s="48"/>
      <c r="C52" s="48"/>
      <c r="D52" s="48"/>
      <c r="E52" s="48"/>
      <c r="F52" s="56"/>
      <c r="G52" s="50"/>
      <c r="H52" s="48"/>
      <c r="I52" s="48"/>
      <c r="J52" s="51"/>
      <c r="K52" s="51"/>
      <c r="L52" s="48"/>
      <c r="M52" s="48"/>
      <c r="N52" s="51"/>
      <c r="O52" s="48"/>
      <c r="P52" s="48"/>
      <c r="Q52" s="48"/>
      <c r="R52" s="48"/>
      <c r="T52" s="22" t="str">
        <f>IFERROR(IF(LEN($C52)*LEN($L52),VLOOKUP(TRIM(CLEAN(LOOKUP(2,1/($B$1:$B52&lt;&gt;0),$B$1:$B52))),Agent!$B$2:$C$18,2,0),""),"")</f>
        <v/>
      </c>
      <c r="U52" s="22" t="str">
        <f>IF(LEN($T52),IFERROR("P"&amp;SEARCH((AND(DAY(F52)&gt;0,DAY(F52)&lt;11)*1)+(AND(DAY(F52)&gt;10,DAY(F52)&lt;21)*2)+(AND(DAY(F52)&gt;20,DAY(F52)&lt;32)*3),"123"),IF(ROW()-ROW($U$5)&gt;1,LOOKUP(2,1/($U$5:U51&lt;&gt;""),$U$5:U51),"")),"")</f>
        <v/>
      </c>
      <c r="V52" s="22" t="str">
        <f t="shared" si="0"/>
        <v/>
      </c>
      <c r="W52" s="22" t="str">
        <f>IF(LEN($T52),"C"&amp;SUMPRODUCT(ISNUMBER(SEARCH({"coaching 1";"coaching 2";"coaching 3"},$L52))*{1;2;3}),"")</f>
        <v/>
      </c>
    </row>
    <row r="53" spans="1:23" customFormat="1" ht="16.5">
      <c r="A53" s="48"/>
      <c r="B53" s="48"/>
      <c r="C53" s="57"/>
      <c r="D53" s="57"/>
      <c r="E53" s="48"/>
      <c r="F53" s="48"/>
      <c r="G53" s="48"/>
      <c r="H53" s="48"/>
      <c r="I53" s="48"/>
      <c r="J53" s="48"/>
      <c r="K53" s="48"/>
      <c r="L53" s="57"/>
      <c r="M53" s="57"/>
      <c r="N53" s="48"/>
      <c r="O53" s="48"/>
      <c r="P53" s="48"/>
      <c r="Q53" s="48"/>
      <c r="R53" s="48"/>
      <c r="T53" s="22" t="str">
        <f>IFERROR(IF(LEN($C53)*LEN($L53),VLOOKUP(TRIM(CLEAN(LOOKUP(2,1/($B$1:$B53&lt;&gt;0),$B$1:$B53))),Agent!$B$2:$C$18,2,0),""),"")</f>
        <v/>
      </c>
      <c r="U53" s="22" t="str">
        <f>IF(LEN($T53),IFERROR("P"&amp;SEARCH((AND(DAY(F53)&gt;0,DAY(F53)&lt;11)*1)+(AND(DAY(F53)&gt;10,DAY(F53)&lt;21)*2)+(AND(DAY(F53)&gt;20,DAY(F53)&lt;32)*3),"123"),IF(ROW()-ROW($U$5)&gt;1,LOOKUP(2,1/($U$5:U52&lt;&gt;""),$U$5:U52),"")),"")</f>
        <v/>
      </c>
      <c r="V53" s="22" t="str">
        <f t="shared" si="0"/>
        <v/>
      </c>
      <c r="W53" s="22" t="str">
        <f>IF(LEN($T53),"C"&amp;SUMPRODUCT(ISNUMBER(SEARCH({"coaching 1";"coaching 2";"coaching 3"},$L53))*{1;2;3}),"")</f>
        <v/>
      </c>
    </row>
    <row r="54" spans="1:23" customFormat="1" ht="16.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T54" s="22" t="str">
        <f>IFERROR(IF(LEN($C54)*LEN($L54),VLOOKUP(TRIM(CLEAN(LOOKUP(2,1/($B$1:$B54&lt;&gt;0),$B$1:$B54))),Agent!$B$2:$C$18,2,0),""),"")</f>
        <v/>
      </c>
      <c r="U54" s="22" t="str">
        <f>IF(LEN($T54),IFERROR("P"&amp;SEARCH((AND(DAY(F54)&gt;0,DAY(F54)&lt;11)*1)+(AND(DAY(F54)&gt;10,DAY(F54)&lt;21)*2)+(AND(DAY(F54)&gt;20,DAY(F54)&lt;32)*3),"123"),IF(ROW()-ROW($U$5)&gt;1,LOOKUP(2,1/($U$5:U53&lt;&gt;""),$U$5:U53),"")),"")</f>
        <v/>
      </c>
      <c r="V54" s="22" t="str">
        <f t="shared" si="0"/>
        <v/>
      </c>
      <c r="W54" s="22" t="str">
        <f>IF(LEN($T54),"C"&amp;SUMPRODUCT(ISNUMBER(SEARCH({"coaching 1";"coaching 2";"coaching 3"},$L54))*{1;2;3}),"")</f>
        <v/>
      </c>
    </row>
    <row r="55" spans="1:23" customFormat="1" ht="16.5">
      <c r="A55" s="48"/>
      <c r="B55" s="48"/>
      <c r="C55" s="57"/>
      <c r="D55" s="57"/>
      <c r="E55" s="48"/>
      <c r="F55" s="48"/>
      <c r="G55" s="48"/>
      <c r="H55" s="48"/>
      <c r="I55" s="48"/>
      <c r="J55" s="48"/>
      <c r="K55" s="48"/>
      <c r="L55" s="57"/>
      <c r="M55" s="57"/>
      <c r="N55" s="48"/>
      <c r="O55" s="48"/>
      <c r="P55" s="48"/>
      <c r="Q55" s="48"/>
      <c r="R55" s="48"/>
      <c r="T55" s="22" t="str">
        <f>IFERROR(IF(LEN($C55)*LEN($L55),VLOOKUP(TRIM(CLEAN(LOOKUP(2,1/($B$1:$B55&lt;&gt;0),$B$1:$B55))),Agent!$B$2:$C$18,2,0),""),"")</f>
        <v/>
      </c>
      <c r="U55" s="22" t="str">
        <f>IF(LEN($T55),IFERROR("P"&amp;SEARCH((AND(DAY(F55)&gt;0,DAY(F55)&lt;11)*1)+(AND(DAY(F55)&gt;10,DAY(F55)&lt;21)*2)+(AND(DAY(F55)&gt;20,DAY(F55)&lt;32)*3),"123"),IF(ROW()-ROW($U$5)&gt;1,LOOKUP(2,1/($U$5:U54&lt;&gt;""),$U$5:U54),"")),"")</f>
        <v/>
      </c>
      <c r="V55" s="22" t="str">
        <f t="shared" si="0"/>
        <v/>
      </c>
      <c r="W55" s="22" t="str">
        <f>IF(LEN($T55),"C"&amp;SUMPRODUCT(ISNUMBER(SEARCH({"coaching 1";"coaching 2";"coaching 3"},$L55))*{1;2;3}),"")</f>
        <v/>
      </c>
    </row>
    <row r="56" spans="1:23" customFormat="1" ht="16.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T56" s="22" t="str">
        <f>IFERROR(IF(LEN($C56)*LEN($L56),VLOOKUP(TRIM(CLEAN(LOOKUP(2,1/($B$1:$B56&lt;&gt;0),$B$1:$B56))),Agent!$B$2:$C$18,2,0),""),"")</f>
        <v/>
      </c>
      <c r="U56" s="22" t="str">
        <f>IF(LEN($T56),IFERROR("P"&amp;SEARCH((AND(DAY(F56)&gt;0,DAY(F56)&lt;11)*1)+(AND(DAY(F56)&gt;10,DAY(F56)&lt;21)*2)+(AND(DAY(F56)&gt;20,DAY(F56)&lt;32)*3),"123"),IF(ROW()-ROW($U$5)&gt;1,LOOKUP(2,1/($U$5:U55&lt;&gt;""),$U$5:U55),"")),"")</f>
        <v/>
      </c>
      <c r="V56" s="22" t="str">
        <f t="shared" si="0"/>
        <v/>
      </c>
      <c r="W56" s="22" t="str">
        <f>IF(LEN($T56),"C"&amp;SUMPRODUCT(ISNUMBER(SEARCH({"coaching 1";"coaching 2";"coaching 3"},$L56))*{1;2;3}),"")</f>
        <v/>
      </c>
    </row>
    <row r="57" spans="1:23" customFormat="1" ht="16.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T57" s="22" t="str">
        <f>IFERROR(IF(LEN($C57)*LEN($L57),VLOOKUP(TRIM(CLEAN(LOOKUP(2,1/($B$1:$B57&lt;&gt;0),$B$1:$B57))),Agent!$B$2:$C$18,2,0),""),"")</f>
        <v/>
      </c>
      <c r="U57" s="22" t="str">
        <f>IF(LEN($T57),IFERROR("P"&amp;SEARCH((AND(DAY(F57)&gt;0,DAY(F57)&lt;11)*1)+(AND(DAY(F57)&gt;10,DAY(F57)&lt;21)*2)+(AND(DAY(F57)&gt;20,DAY(F57)&lt;32)*3),"123"),IF(ROW()-ROW($U$5)&gt;1,LOOKUP(2,1/($U$5:U56&lt;&gt;""),$U$5:U56),"")),"")</f>
        <v/>
      </c>
      <c r="V57" s="22" t="str">
        <f t="shared" si="0"/>
        <v/>
      </c>
      <c r="W57" s="22" t="str">
        <f>IF(LEN($T57),"C"&amp;SUMPRODUCT(ISNUMBER(SEARCH({"coaching 1";"coaching 2";"coaching 3"},$L57))*{1;2;3}),"")</f>
        <v/>
      </c>
    </row>
    <row r="58" spans="1:23" customFormat="1" ht="16.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T58" s="22" t="str">
        <f>IFERROR(IF(LEN($C58)*LEN($L58),VLOOKUP(TRIM(CLEAN(LOOKUP(2,1/($B$1:$B58&lt;&gt;0),$B$1:$B58))),Agent!$B$2:$C$18,2,0),""),"")</f>
        <v/>
      </c>
      <c r="U58" s="22" t="str">
        <f>IF(LEN($T58),IFERROR("P"&amp;SEARCH((AND(DAY(F58)&gt;0,DAY(F58)&lt;11)*1)+(AND(DAY(F58)&gt;10,DAY(F58)&lt;21)*2)+(AND(DAY(F58)&gt;20,DAY(F58)&lt;32)*3),"123"),IF(ROW()-ROW($U$5)&gt;1,LOOKUP(2,1/($U$5:U57&lt;&gt;""),$U$5:U57),"")),"")</f>
        <v/>
      </c>
      <c r="V58" s="22" t="str">
        <f t="shared" si="0"/>
        <v/>
      </c>
      <c r="W58" s="22" t="str">
        <f>IF(LEN($T58),"C"&amp;SUMPRODUCT(ISNUMBER(SEARCH({"coaching 1";"coaching 2";"coaching 3"},$L58))*{1;2;3}),"")</f>
        <v/>
      </c>
    </row>
    <row r="59" spans="1:23" customFormat="1" ht="16.5">
      <c r="A59" s="48"/>
      <c r="B59" s="48"/>
      <c r="C59" s="48"/>
      <c r="D59" s="48"/>
      <c r="E59" s="48"/>
      <c r="F59" s="56"/>
      <c r="G59" s="50"/>
      <c r="H59" s="48"/>
      <c r="I59" s="48"/>
      <c r="J59" s="51"/>
      <c r="K59" s="51"/>
      <c r="L59" s="48"/>
      <c r="M59" s="48"/>
      <c r="N59" s="51"/>
      <c r="O59" s="48"/>
      <c r="P59" s="48"/>
      <c r="Q59" s="48"/>
      <c r="R59" s="48"/>
      <c r="T59" s="22" t="str">
        <f>IFERROR(IF(LEN($C59)*LEN($L59),VLOOKUP(TRIM(CLEAN(LOOKUP(2,1/($B$1:$B59&lt;&gt;0),$B$1:$B59))),Agent!$B$2:$C$18,2,0),""),"")</f>
        <v/>
      </c>
      <c r="U59" s="22" t="str">
        <f>IF(LEN($T59),IFERROR("P"&amp;SEARCH((AND(DAY(F59)&gt;0,DAY(F59)&lt;11)*1)+(AND(DAY(F59)&gt;10,DAY(F59)&lt;21)*2)+(AND(DAY(F59)&gt;20,DAY(F59)&lt;32)*3),"123"),IF(ROW()-ROW($U$5)&gt;1,LOOKUP(2,1/($U$5:U58&lt;&gt;""),$U$5:U58),"")),"")</f>
        <v/>
      </c>
      <c r="V59" s="22" t="str">
        <f t="shared" si="0"/>
        <v/>
      </c>
      <c r="W59" s="22" t="str">
        <f>IF(LEN($T59),"C"&amp;SUMPRODUCT(ISNUMBER(SEARCH({"coaching 1";"coaching 2";"coaching 3"},$L59))*{1;2;3}),"")</f>
        <v/>
      </c>
    </row>
    <row r="60" spans="1:23" customFormat="1" ht="16.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T60" s="22" t="str">
        <f>IFERROR(IF(LEN($C60)*LEN($L60),VLOOKUP(TRIM(CLEAN(LOOKUP(2,1/($B$1:$B60&lt;&gt;0),$B$1:$B60))),Agent!$B$2:$C$18,2,0),""),"")</f>
        <v/>
      </c>
      <c r="U60" s="22" t="str">
        <f>IF(LEN($T60),IFERROR("P"&amp;SEARCH((AND(DAY(F60)&gt;0,DAY(F60)&lt;11)*1)+(AND(DAY(F60)&gt;10,DAY(F60)&lt;21)*2)+(AND(DAY(F60)&gt;20,DAY(F60)&lt;32)*3),"123"),IF(ROW()-ROW($U$5)&gt;1,LOOKUP(2,1/($U$5:U59&lt;&gt;""),$U$5:U59),"")),"")</f>
        <v/>
      </c>
      <c r="V60" s="22" t="str">
        <f t="shared" si="0"/>
        <v/>
      </c>
      <c r="W60" s="22" t="str">
        <f>IF(LEN($T60),"C"&amp;SUMPRODUCT(ISNUMBER(SEARCH({"coaching 1";"coaching 2";"coaching 3"},$L60))*{1;2;3}),"")</f>
        <v/>
      </c>
    </row>
    <row r="61" spans="1:23" customFormat="1" ht="16.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T61" s="22" t="str">
        <f>IFERROR(IF(LEN($C61)*LEN($L61),VLOOKUP(TRIM(CLEAN(LOOKUP(2,1/($B$1:$B61&lt;&gt;0),$B$1:$B61))),Agent!$B$2:$C$18,2,0),""),"")</f>
        <v/>
      </c>
      <c r="U61" s="22" t="str">
        <f>IF(LEN($T61),IFERROR("P"&amp;SEARCH((AND(DAY(F61)&gt;0,DAY(F61)&lt;11)*1)+(AND(DAY(F61)&gt;10,DAY(F61)&lt;21)*2)+(AND(DAY(F61)&gt;20,DAY(F61)&lt;32)*3),"123"),IF(ROW()-ROW($U$5)&gt;1,LOOKUP(2,1/($U$5:U60&lt;&gt;""),$U$5:U60),"")),"")</f>
        <v/>
      </c>
      <c r="V61" s="22" t="str">
        <f t="shared" si="0"/>
        <v/>
      </c>
      <c r="W61" s="22" t="str">
        <f>IF(LEN($T61),"C"&amp;SUMPRODUCT(ISNUMBER(SEARCH({"coaching 1";"coaching 2";"coaching 3"},$L61))*{1;2;3}),"")</f>
        <v/>
      </c>
    </row>
    <row r="62" spans="1:23" customFormat="1" ht="16.5">
      <c r="A62" s="48"/>
      <c r="B62" s="48"/>
      <c r="C62" s="48"/>
      <c r="D62" s="48"/>
      <c r="E62" s="48"/>
      <c r="F62" s="56"/>
      <c r="G62" s="50"/>
      <c r="H62" s="48"/>
      <c r="I62" s="48"/>
      <c r="J62" s="51"/>
      <c r="K62" s="51"/>
      <c r="L62" s="48"/>
      <c r="M62" s="48"/>
      <c r="N62" s="51"/>
      <c r="O62" s="48"/>
      <c r="P62" s="48"/>
      <c r="Q62" s="48"/>
      <c r="R62" s="48"/>
      <c r="T62" s="22" t="str">
        <f>IFERROR(IF(LEN($C62)*LEN($L62),VLOOKUP(TRIM(CLEAN(LOOKUP(2,1/($B$1:$B62&lt;&gt;0),$B$1:$B62))),Agent!$B$2:$C$18,2,0),""),"")</f>
        <v/>
      </c>
      <c r="U62" s="22" t="str">
        <f>IF(LEN($T62),IFERROR("P"&amp;SEARCH((AND(DAY(F62)&gt;0,DAY(F62)&lt;11)*1)+(AND(DAY(F62)&gt;10,DAY(F62)&lt;21)*2)+(AND(DAY(F62)&gt;20,DAY(F62)&lt;32)*3),"123"),IF(ROW()-ROW($U$5)&gt;1,LOOKUP(2,1/($U$5:U61&lt;&gt;""),$U$5:U61),"")),"")</f>
        <v/>
      </c>
      <c r="V62" s="22" t="str">
        <f t="shared" si="0"/>
        <v/>
      </c>
      <c r="W62" s="22" t="str">
        <f>IF(LEN($T62),"C"&amp;SUMPRODUCT(ISNUMBER(SEARCH({"coaching 1";"coaching 2";"coaching 3"},$L62))*{1;2;3}),"")</f>
        <v/>
      </c>
    </row>
    <row r="63" spans="1:23" customFormat="1" ht="16.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T63" s="22" t="str">
        <f>IFERROR(IF(LEN($C63)*LEN($L63),VLOOKUP(TRIM(CLEAN(LOOKUP(2,1/($B$1:$B63&lt;&gt;0),$B$1:$B63))),Agent!$B$2:$C$18,2,0),""),"")</f>
        <v/>
      </c>
      <c r="U63" s="22" t="str">
        <f>IF(LEN($T63),IFERROR("P"&amp;SEARCH((AND(DAY(F63)&gt;0,DAY(F63)&lt;11)*1)+(AND(DAY(F63)&gt;10,DAY(F63)&lt;21)*2)+(AND(DAY(F63)&gt;20,DAY(F63)&lt;32)*3),"123"),IF(ROW()-ROW($U$5)&gt;1,LOOKUP(2,1/($U$5:U62&lt;&gt;""),$U$5:U62),"")),"")</f>
        <v/>
      </c>
      <c r="V63" s="22" t="str">
        <f t="shared" si="0"/>
        <v/>
      </c>
      <c r="W63" s="22" t="str">
        <f>IF(LEN($T63),"C"&amp;SUMPRODUCT(ISNUMBER(SEARCH({"coaching 1";"coaching 2";"coaching 3"},$L63))*{1;2;3}),"")</f>
        <v/>
      </c>
    </row>
    <row r="64" spans="1:23" customFormat="1" ht="16.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T64" s="22" t="str">
        <f>IFERROR(IF(LEN($C64)*LEN($L64),VLOOKUP(TRIM(CLEAN(LOOKUP(2,1/($B$1:$B64&lt;&gt;0),$B$1:$B64))),Agent!$B$2:$C$18,2,0),""),"")</f>
        <v/>
      </c>
      <c r="U64" s="22" t="str">
        <f>IF(LEN($T64),IFERROR("P"&amp;SEARCH((AND(DAY(F64)&gt;0,DAY(F64)&lt;11)*1)+(AND(DAY(F64)&gt;10,DAY(F64)&lt;21)*2)+(AND(DAY(F64)&gt;20,DAY(F64)&lt;32)*3),"123"),IF(ROW()-ROW($U$5)&gt;1,LOOKUP(2,1/($U$5:U63&lt;&gt;""),$U$5:U63),"")),"")</f>
        <v/>
      </c>
      <c r="V64" s="22" t="str">
        <f t="shared" si="0"/>
        <v/>
      </c>
      <c r="W64" s="22" t="str">
        <f>IF(LEN($T64),"C"&amp;SUMPRODUCT(ISNUMBER(SEARCH({"coaching 1";"coaching 2";"coaching 3"},$L64))*{1;2;3}),"")</f>
        <v/>
      </c>
    </row>
    <row r="65" spans="1:23" customFormat="1" ht="16.5">
      <c r="A65" s="48"/>
      <c r="B65" s="48"/>
      <c r="C65" s="48"/>
      <c r="D65" s="48"/>
      <c r="E65" s="48"/>
      <c r="F65" s="56"/>
      <c r="G65" s="50"/>
      <c r="H65" s="48"/>
      <c r="I65" s="48"/>
      <c r="J65" s="51"/>
      <c r="K65" s="51"/>
      <c r="L65" s="48"/>
      <c r="M65" s="48"/>
      <c r="N65" s="51"/>
      <c r="O65" s="48"/>
      <c r="P65" s="48"/>
      <c r="Q65" s="48"/>
      <c r="R65" s="48"/>
      <c r="T65" s="22" t="str">
        <f>IFERROR(IF(LEN($C65)*LEN($L65),VLOOKUP(TRIM(CLEAN(LOOKUP(2,1/($B$1:$B65&lt;&gt;0),$B$1:$B65))),Agent!$B$2:$C$18,2,0),""),"")</f>
        <v/>
      </c>
      <c r="U65" s="22" t="str">
        <f>IF(LEN($T65),IFERROR("P"&amp;SEARCH((AND(DAY(F65)&gt;0,DAY(F65)&lt;11)*1)+(AND(DAY(F65)&gt;10,DAY(F65)&lt;21)*2)+(AND(DAY(F65)&gt;20,DAY(F65)&lt;32)*3),"123"),IF(ROW()-ROW($U$5)&gt;1,LOOKUP(2,1/($U$5:U64&lt;&gt;""),$U$5:U64),"")),"")</f>
        <v/>
      </c>
      <c r="V65" s="22" t="str">
        <f t="shared" si="0"/>
        <v/>
      </c>
      <c r="W65" s="22" t="str">
        <f>IF(LEN($T65),"C"&amp;SUMPRODUCT(ISNUMBER(SEARCH({"coaching 1";"coaching 2";"coaching 3"},$L65))*{1;2;3}),"")</f>
        <v/>
      </c>
    </row>
    <row r="66" spans="1:23" customFormat="1" ht="16.5">
      <c r="A66" s="48"/>
      <c r="B66" s="48"/>
      <c r="C66" s="57"/>
      <c r="D66" s="57"/>
      <c r="E66" s="48"/>
      <c r="F66" s="48"/>
      <c r="G66" s="48"/>
      <c r="H66" s="48"/>
      <c r="I66" s="48"/>
      <c r="J66" s="48"/>
      <c r="K66" s="48"/>
      <c r="L66" s="57"/>
      <c r="M66" s="57"/>
      <c r="N66" s="48"/>
      <c r="O66" s="48"/>
      <c r="P66" s="48"/>
      <c r="Q66" s="48"/>
      <c r="R66" s="48"/>
      <c r="T66" s="22" t="str">
        <f>IFERROR(IF(LEN($C66)*LEN($L66),VLOOKUP(TRIM(CLEAN(LOOKUP(2,1/($B$1:$B66&lt;&gt;0),$B$1:$B66))),Agent!$B$2:$C$18,2,0),""),"")</f>
        <v/>
      </c>
      <c r="U66" s="22" t="str">
        <f>IF(LEN($T66),IFERROR("P"&amp;SEARCH((AND(DAY(F66)&gt;0,DAY(F66)&lt;11)*1)+(AND(DAY(F66)&gt;10,DAY(F66)&lt;21)*2)+(AND(DAY(F66)&gt;20,DAY(F66)&lt;32)*3),"123"),IF(ROW()-ROW($U$5)&gt;1,LOOKUP(2,1/($U$5:U65&lt;&gt;""),$U$5:U65),"")),"")</f>
        <v/>
      </c>
      <c r="V66" s="22" t="str">
        <f t="shared" si="0"/>
        <v/>
      </c>
      <c r="W66" s="22" t="str">
        <f>IF(LEN($T66),"C"&amp;SUMPRODUCT(ISNUMBER(SEARCH({"coaching 1";"coaching 2";"coaching 3"},$L66))*{1;2;3}),"")</f>
        <v/>
      </c>
    </row>
    <row r="67" spans="1:23" customFormat="1" ht="16.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T67" s="22" t="str">
        <f>IFERROR(IF(LEN($C67)*LEN($L67),VLOOKUP(TRIM(CLEAN(LOOKUP(2,1/($B$1:$B67&lt;&gt;0),$B$1:$B67))),Agent!$B$2:$C$18,2,0),""),"")</f>
        <v/>
      </c>
      <c r="U67" s="22" t="str">
        <f>IF(LEN($T67),IFERROR("P"&amp;SEARCH((AND(DAY(F67)&gt;0,DAY(F67)&lt;11)*1)+(AND(DAY(F67)&gt;10,DAY(F67)&lt;21)*2)+(AND(DAY(F67)&gt;20,DAY(F67)&lt;32)*3),"123"),IF(ROW()-ROW($U$5)&gt;1,LOOKUP(2,1/($U$5:U66&lt;&gt;""),$U$5:U66),"")),"")</f>
        <v/>
      </c>
      <c r="V67" s="22" t="str">
        <f t="shared" si="0"/>
        <v/>
      </c>
      <c r="W67" s="22" t="str">
        <f>IF(LEN($T67),"C"&amp;SUMPRODUCT(ISNUMBER(SEARCH({"coaching 1";"coaching 2";"coaching 3"},$L67))*{1;2;3}),"")</f>
        <v/>
      </c>
    </row>
    <row r="68" spans="1:23" customFormat="1" ht="16.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T68" s="22" t="str">
        <f>IFERROR(IF(LEN($C68)*LEN($L68),VLOOKUP(TRIM(CLEAN(LOOKUP(2,1/($B$1:$B68&lt;&gt;0),$B$1:$B68))),Agent!$B$2:$C$18,2,0),""),"")</f>
        <v/>
      </c>
      <c r="U68" s="22" t="str">
        <f>IF(LEN($T68),IFERROR("P"&amp;SEARCH((AND(DAY(F68)&gt;0,DAY(F68)&lt;11)*1)+(AND(DAY(F68)&gt;10,DAY(F68)&lt;21)*2)+(AND(DAY(F68)&gt;20,DAY(F68)&lt;32)*3),"123"),IF(ROW()-ROW($U$5)&gt;1,LOOKUP(2,1/($U$5:U67&lt;&gt;""),$U$5:U67),"")),"")</f>
        <v/>
      </c>
      <c r="V68" s="22" t="str">
        <f t="shared" si="0"/>
        <v/>
      </c>
      <c r="W68" s="22" t="str">
        <f>IF(LEN($T68),"C"&amp;SUMPRODUCT(ISNUMBER(SEARCH({"coaching 1";"coaching 2";"coaching 3"},$L68))*{1;2;3}),"")</f>
        <v/>
      </c>
    </row>
    <row r="69" spans="1:23" customFormat="1" ht="16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T69" s="22" t="str">
        <f>IFERROR(IF(LEN($C69)*LEN($L69),VLOOKUP(TRIM(CLEAN(LOOKUP(2,1/($B$1:$B69&lt;&gt;0),$B$1:$B69))),Agent!$B$2:$C$18,2,0),""),"")</f>
        <v/>
      </c>
      <c r="U69" s="22" t="str">
        <f>IF(LEN($T69),IFERROR("P"&amp;SEARCH((AND(DAY(F69)&gt;0,DAY(F69)&lt;11)*1)+(AND(DAY(F69)&gt;10,DAY(F69)&lt;21)*2)+(AND(DAY(F69)&gt;20,DAY(F69)&lt;32)*3),"123"),IF(ROW()-ROW($U$5)&gt;1,LOOKUP(2,1/($U$5:U68&lt;&gt;""),$U$5:U68),"")),"")</f>
        <v/>
      </c>
      <c r="V69" s="22" t="str">
        <f t="shared" si="0"/>
        <v/>
      </c>
      <c r="W69" s="22" t="str">
        <f>IF(LEN($T69),"C"&amp;SUMPRODUCT(ISNUMBER(SEARCH({"coaching 1";"coaching 2";"coaching 3"},$L69))*{1;2;3}),"")</f>
        <v/>
      </c>
    </row>
    <row r="70" spans="1:23" customFormat="1" ht="16.5">
      <c r="A70" s="48"/>
      <c r="B70" s="48"/>
      <c r="C70" s="48"/>
      <c r="D70" s="48"/>
      <c r="E70" s="48"/>
      <c r="F70" s="56"/>
      <c r="G70" s="50"/>
      <c r="H70" s="48"/>
      <c r="I70" s="48"/>
      <c r="J70" s="51"/>
      <c r="K70" s="51"/>
      <c r="L70" s="48"/>
      <c r="M70" s="48"/>
      <c r="N70" s="51"/>
      <c r="O70" s="48"/>
      <c r="P70" s="48"/>
      <c r="Q70" s="48"/>
      <c r="R70" s="48"/>
      <c r="T70" s="22" t="str">
        <f>IFERROR(IF(LEN($C70)*LEN($L70),VLOOKUP(TRIM(CLEAN(LOOKUP(2,1/($B$1:$B70&lt;&gt;0),$B$1:$B70))),Agent!$B$2:$C$18,2,0),""),"")</f>
        <v/>
      </c>
      <c r="U70" s="22" t="str">
        <f>IF(LEN($T70),IFERROR("P"&amp;SEARCH((AND(DAY(F70)&gt;0,DAY(F70)&lt;11)*1)+(AND(DAY(F70)&gt;10,DAY(F70)&lt;21)*2)+(AND(DAY(F70)&gt;20,DAY(F70)&lt;32)*3),"123"),IF(ROW()-ROW($U$5)&gt;1,LOOKUP(2,1/($U$5:U69&lt;&gt;""),$U$5:U69),"")),"")</f>
        <v/>
      </c>
      <c r="V70" s="22" t="str">
        <f t="shared" ref="V70:V121" si="1">IF(LEN($T70),INDEX(KP.Code,SUMPRODUCT(ISNUMBER(SEARCH("*"&amp;KP.Keyword&amp;"*",C70))*ROW(KP.Code))-2),"")</f>
        <v/>
      </c>
      <c r="W70" s="22" t="str">
        <f>IF(LEN($T70),"C"&amp;SUMPRODUCT(ISNUMBER(SEARCH({"coaching 1";"coaching 2";"coaching 3"},$L70))*{1;2;3}),"")</f>
        <v/>
      </c>
    </row>
    <row r="71" spans="1:23" customFormat="1" ht="16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T71" s="22" t="str">
        <f>IFERROR(IF(LEN($C71)*LEN($L71),VLOOKUP(TRIM(CLEAN(LOOKUP(2,1/($B$1:$B71&lt;&gt;0),$B$1:$B71))),Agent!$B$2:$C$18,2,0),""),"")</f>
        <v/>
      </c>
      <c r="U71" s="22" t="str">
        <f>IF(LEN($T71),IFERROR("P"&amp;SEARCH((AND(DAY(F71)&gt;0,DAY(F71)&lt;11)*1)+(AND(DAY(F71)&gt;10,DAY(F71)&lt;21)*2)+(AND(DAY(F71)&gt;20,DAY(F71)&lt;32)*3),"123"),IF(ROW()-ROW($U$5)&gt;1,LOOKUP(2,1/($U$5:U70&lt;&gt;""),$U$5:U70),"")),"")</f>
        <v/>
      </c>
      <c r="V71" s="22" t="str">
        <f t="shared" si="1"/>
        <v/>
      </c>
      <c r="W71" s="22" t="str">
        <f>IF(LEN($T71),"C"&amp;SUMPRODUCT(ISNUMBER(SEARCH({"coaching 1";"coaching 2";"coaching 3"},$L71))*{1;2;3}),"")</f>
        <v/>
      </c>
    </row>
    <row r="72" spans="1:23" customFormat="1" ht="16.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T72" s="22" t="str">
        <f>IFERROR(IF(LEN($C72)*LEN($L72),VLOOKUP(TRIM(CLEAN(LOOKUP(2,1/($B$1:$B72&lt;&gt;0),$B$1:$B72))),Agent!$B$2:$C$18,2,0),""),"")</f>
        <v/>
      </c>
      <c r="U72" s="22" t="str">
        <f>IF(LEN($T72),IFERROR("P"&amp;SEARCH((AND(DAY(F72)&gt;0,DAY(F72)&lt;11)*1)+(AND(DAY(F72)&gt;10,DAY(F72)&lt;21)*2)+(AND(DAY(F72)&gt;20,DAY(F72)&lt;32)*3),"123"),IF(ROW()-ROW($U$5)&gt;1,LOOKUP(2,1/($U$5:U71&lt;&gt;""),$U$5:U71),"")),"")</f>
        <v/>
      </c>
      <c r="V72" s="22" t="str">
        <f t="shared" si="1"/>
        <v/>
      </c>
      <c r="W72" s="22" t="str">
        <f>IF(LEN($T72),"C"&amp;SUMPRODUCT(ISNUMBER(SEARCH({"coaching 1";"coaching 2";"coaching 3"},$L72))*{1;2;3}),"")</f>
        <v/>
      </c>
    </row>
    <row r="73" spans="1:23" customForma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T73" s="22" t="str">
        <f>IFERROR(IF(LEN($C73)*LEN($L73),VLOOKUP(TRIM(CLEAN(LOOKUP(2,1/($B$1:$B73&lt;&gt;0),$B$1:$B73))),Agent!$B$2:$C$18,2,0),""),"")</f>
        <v/>
      </c>
      <c r="U73" s="22" t="str">
        <f>IF(LEN($T73),IFERROR("P"&amp;SEARCH((AND(DAY(F73)&gt;0,DAY(F73)&lt;11)*1)+(AND(DAY(F73)&gt;10,DAY(F73)&lt;21)*2)+(AND(DAY(F73)&gt;20,DAY(F73)&lt;32)*3),"123"),IF(ROW()-ROW($U$5)&gt;1,LOOKUP(2,1/($U$5:U72&lt;&gt;""),$U$5:U72),"")),"")</f>
        <v/>
      </c>
      <c r="V73" s="22" t="str">
        <f t="shared" si="1"/>
        <v/>
      </c>
      <c r="W73" s="22" t="str">
        <f>IF(LEN($T73),"C"&amp;SUMPRODUCT(ISNUMBER(SEARCH({"coaching 1";"coaching 2";"coaching 3"},$L73))*{1;2;3}),"")</f>
        <v/>
      </c>
    </row>
    <row r="74" spans="1:23" customForma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T74" s="22" t="str">
        <f>IFERROR(IF(LEN($C74)*LEN($L74),VLOOKUP(TRIM(CLEAN(LOOKUP(2,1/($B$1:$B74&lt;&gt;0),$B$1:$B74))),Agent!$B$2:$C$18,2,0),""),"")</f>
        <v/>
      </c>
      <c r="U74" s="22" t="str">
        <f>IF(LEN($T74),IFERROR("P"&amp;SEARCH((AND(DAY(F74)&gt;0,DAY(F74)&lt;11)*1)+(AND(DAY(F74)&gt;10,DAY(F74)&lt;21)*2)+(AND(DAY(F74)&gt;20,DAY(F74)&lt;32)*3),"123"),IF(ROW()-ROW($U$5)&gt;1,LOOKUP(2,1/($U$5:U73&lt;&gt;""),$U$5:U73),"")),"")</f>
        <v/>
      </c>
      <c r="V74" s="22" t="str">
        <f t="shared" si="1"/>
        <v/>
      </c>
      <c r="W74" s="22" t="str">
        <f>IF(LEN($T74),"C"&amp;SUMPRODUCT(ISNUMBER(SEARCH({"coaching 1";"coaching 2";"coaching 3"},$L74))*{1;2;3}),"")</f>
        <v/>
      </c>
    </row>
    <row r="75" spans="1:23" customFormat="1" ht="19.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T75" s="22" t="str">
        <f>IFERROR(IF(LEN($C75)*LEN($L75),VLOOKUP(TRIM(CLEAN(LOOKUP(2,1/($B$1:$B75&lt;&gt;0),$B$1:$B75))),Agent!$B$2:$C$18,2,0),""),"")</f>
        <v/>
      </c>
      <c r="U75" s="22" t="str">
        <f>IF(LEN($T75),IFERROR("P"&amp;SEARCH((AND(DAY(F75)&gt;0,DAY(F75)&lt;11)*1)+(AND(DAY(F75)&gt;10,DAY(F75)&lt;21)*2)+(AND(DAY(F75)&gt;20,DAY(F75)&lt;32)*3),"123"),IF(ROW()-ROW($U$5)&gt;1,LOOKUP(2,1/($U$5:U74&lt;&gt;""),$U$5:U74),"")),"")</f>
        <v/>
      </c>
      <c r="V75" s="22" t="str">
        <f t="shared" si="1"/>
        <v/>
      </c>
      <c r="W75" s="22" t="str">
        <f>IF(LEN($T75),"C"&amp;SUMPRODUCT(ISNUMBER(SEARCH({"coaching 1";"coaching 2";"coaching 3"},$L75))*{1;2;3}),"")</f>
        <v/>
      </c>
    </row>
    <row r="76" spans="1:23" customFormat="1" ht="19.5">
      <c r="A76" s="55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T76" s="22" t="str">
        <f>IFERROR(IF(LEN($C76)*LEN($L76),VLOOKUP(TRIM(CLEAN(LOOKUP(2,1/($B$1:$B76&lt;&gt;0),$B$1:$B76))),Agent!$B$2:$C$18,2,0),""),"")</f>
        <v/>
      </c>
      <c r="U76" s="22" t="str">
        <f>IF(LEN($T76),IFERROR("P"&amp;SEARCH((AND(DAY(F76)&gt;0,DAY(F76)&lt;11)*1)+(AND(DAY(F76)&gt;10,DAY(F76)&lt;21)*2)+(AND(DAY(F76)&gt;20,DAY(F76)&lt;32)*3),"123"),IF(ROW()-ROW($U$5)&gt;1,LOOKUP(2,1/($U$5:U75&lt;&gt;""),$U$5:U75),"")),"")</f>
        <v/>
      </c>
      <c r="V76" s="22" t="str">
        <f t="shared" si="1"/>
        <v/>
      </c>
      <c r="W76" s="22" t="str">
        <f>IF(LEN($T76),"C"&amp;SUMPRODUCT(ISNUMBER(SEARCH({"coaching 1";"coaching 2";"coaching 3"},$L76))*{1;2;3}),"")</f>
        <v/>
      </c>
    </row>
    <row r="77" spans="1:23" customFormat="1" ht="16.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T77" s="22" t="str">
        <f>IFERROR(IF(LEN($C77)*LEN($L77),VLOOKUP(TRIM(CLEAN(LOOKUP(2,1/($B$1:$B77&lt;&gt;0),$B$1:$B77))),Agent!$B$2:$C$18,2,0),""),"")</f>
        <v/>
      </c>
      <c r="U77" s="22" t="str">
        <f>IF(LEN($T77),IFERROR("P"&amp;SEARCH((AND(DAY(F77)&gt;0,DAY(F77)&lt;11)*1)+(AND(DAY(F77)&gt;10,DAY(F77)&lt;21)*2)+(AND(DAY(F77)&gt;20,DAY(F77)&lt;32)*3),"123"),IF(ROW()-ROW($U$5)&gt;1,LOOKUP(2,1/($U$5:U76&lt;&gt;""),$U$5:U76),"")),"")</f>
        <v/>
      </c>
      <c r="V77" s="22" t="str">
        <f t="shared" si="1"/>
        <v/>
      </c>
      <c r="W77" s="22" t="str">
        <f>IF(LEN($T77),"C"&amp;SUMPRODUCT(ISNUMBER(SEARCH({"coaching 1";"coaching 2";"coaching 3"},$L77))*{1;2;3}),"")</f>
        <v/>
      </c>
    </row>
    <row r="78" spans="1:23" customFormat="1" ht="16.5">
      <c r="A78" s="44"/>
      <c r="B78" s="44"/>
      <c r="C78" s="44"/>
      <c r="D78" s="44"/>
      <c r="E78" s="44"/>
      <c r="F78" s="45"/>
      <c r="G78" s="44"/>
      <c r="H78" s="44"/>
      <c r="I78" s="44"/>
      <c r="J78" s="44"/>
      <c r="K78" s="44"/>
      <c r="L78" s="45"/>
      <c r="M78" s="44"/>
      <c r="N78" s="44"/>
      <c r="O78" s="44"/>
      <c r="P78" s="44"/>
      <c r="Q78" s="44"/>
      <c r="R78" s="44"/>
      <c r="T78" s="22" t="str">
        <f>IFERROR(IF(LEN($C78)*LEN($L78),VLOOKUP(TRIM(CLEAN(LOOKUP(2,1/($B$1:$B78&lt;&gt;0),$B$1:$B78))),Agent!$B$2:$C$18,2,0),""),"")</f>
        <v/>
      </c>
      <c r="U78" s="22" t="str">
        <f>IF(LEN($T78),IFERROR("P"&amp;SEARCH((AND(DAY(F78)&gt;0,DAY(F78)&lt;11)*1)+(AND(DAY(F78)&gt;10,DAY(F78)&lt;21)*2)+(AND(DAY(F78)&gt;20,DAY(F78)&lt;32)*3),"123"),IF(ROW()-ROW($U$5)&gt;1,LOOKUP(2,1/($U$5:U77&lt;&gt;""),$U$5:U77),"")),"")</f>
        <v/>
      </c>
      <c r="V78" s="22" t="str">
        <f t="shared" si="1"/>
        <v/>
      </c>
      <c r="W78" s="22" t="str">
        <f>IF(LEN($T78),"C"&amp;SUMPRODUCT(ISNUMBER(SEARCH({"coaching 1";"coaching 2";"coaching 3"},$L78))*{1;2;3}),"")</f>
        <v/>
      </c>
    </row>
    <row r="79" spans="1:23" customFormat="1" ht="16.5">
      <c r="A79" s="44"/>
      <c r="B79" s="44"/>
      <c r="C79" s="46"/>
      <c r="D79" s="47"/>
      <c r="E79" s="44"/>
      <c r="F79" s="45"/>
      <c r="G79" s="44"/>
      <c r="H79" s="44"/>
      <c r="I79" s="44"/>
      <c r="J79" s="44"/>
      <c r="K79" s="44"/>
      <c r="L79" s="45"/>
      <c r="M79" s="44"/>
      <c r="N79" s="44"/>
      <c r="O79" s="47"/>
      <c r="P79" s="47"/>
      <c r="Q79" s="47"/>
      <c r="R79" s="44"/>
      <c r="T79" s="22" t="str">
        <f>IFERROR(IF(LEN($C79)*LEN($L79),VLOOKUP(TRIM(CLEAN(LOOKUP(2,1/($B$1:$B79&lt;&gt;0),$B$1:$B79))),Agent!$B$2:$C$18,2,0),""),"")</f>
        <v/>
      </c>
      <c r="U79" s="22" t="str">
        <f>IF(LEN($T79),IFERROR("P"&amp;SEARCH((AND(DAY(F79)&gt;0,DAY(F79)&lt;11)*1)+(AND(DAY(F79)&gt;10,DAY(F79)&lt;21)*2)+(AND(DAY(F79)&gt;20,DAY(F79)&lt;32)*3),"123"),IF(ROW()-ROW($U$5)&gt;1,LOOKUP(2,1/($U$5:U78&lt;&gt;""),$U$5:U78),"")),"")</f>
        <v/>
      </c>
      <c r="V79" s="22" t="str">
        <f t="shared" si="1"/>
        <v/>
      </c>
      <c r="W79" s="22" t="str">
        <f>IF(LEN($T79),"C"&amp;SUMPRODUCT(ISNUMBER(SEARCH({"coaching 1";"coaching 2";"coaching 3"},$L79))*{1;2;3}),"")</f>
        <v/>
      </c>
    </row>
    <row r="80" spans="1:23" customFormat="1" ht="16.5">
      <c r="A80" s="48"/>
      <c r="B80" s="48"/>
      <c r="C80" s="48"/>
      <c r="D80" s="48"/>
      <c r="E80" s="48"/>
      <c r="F80" s="56"/>
      <c r="G80" s="50"/>
      <c r="H80" s="48"/>
      <c r="I80" s="48"/>
      <c r="J80" s="51"/>
      <c r="K80" s="51"/>
      <c r="L80" s="48"/>
      <c r="M80" s="48"/>
      <c r="N80" s="51"/>
      <c r="O80" s="48"/>
      <c r="P80" s="48"/>
      <c r="Q80" s="48"/>
      <c r="R80" s="48"/>
      <c r="T80" s="22" t="str">
        <f>IFERROR(IF(LEN($C80)*LEN($L80),VLOOKUP(TRIM(CLEAN(LOOKUP(2,1/($B$1:$B80&lt;&gt;0),$B$1:$B80))),Agent!$B$2:$C$18,2,0),""),"")</f>
        <v/>
      </c>
      <c r="U80" s="22" t="str">
        <f>IF(LEN($T80),IFERROR("P"&amp;SEARCH((AND(DAY(F80)&gt;0,DAY(F80)&lt;11)*1)+(AND(DAY(F80)&gt;10,DAY(F80)&lt;21)*2)+(AND(DAY(F80)&gt;20,DAY(F80)&lt;32)*3),"123"),IF(ROW()-ROW($U$5)&gt;1,LOOKUP(2,1/($U$5:U79&lt;&gt;""),$U$5:U79),"")),"")</f>
        <v/>
      </c>
      <c r="V80" s="22" t="str">
        <f t="shared" si="1"/>
        <v/>
      </c>
      <c r="W80" s="22" t="str">
        <f>IF(LEN($T80),"C"&amp;SUMPRODUCT(ISNUMBER(SEARCH({"coaching 1";"coaching 2";"coaching 3"},$L80))*{1;2;3}),"")</f>
        <v/>
      </c>
    </row>
    <row r="81" spans="1:23" customFormat="1" ht="16.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T81" s="22" t="str">
        <f>IFERROR(IF(LEN($C81)*LEN($L81),VLOOKUP(TRIM(CLEAN(LOOKUP(2,1/($B$1:$B81&lt;&gt;0),$B$1:$B81))),Agent!$B$2:$C$18,2,0),""),"")</f>
        <v/>
      </c>
      <c r="U81" s="22" t="str">
        <f>IF(LEN($T81),IFERROR("P"&amp;SEARCH((AND(DAY(F81)&gt;0,DAY(F81)&lt;11)*1)+(AND(DAY(F81)&gt;10,DAY(F81)&lt;21)*2)+(AND(DAY(F81)&gt;20,DAY(F81)&lt;32)*3),"123"),IF(ROW()-ROW($U$5)&gt;1,LOOKUP(2,1/($U$5:U80&lt;&gt;""),$U$5:U80),"")),"")</f>
        <v/>
      </c>
      <c r="V81" s="22" t="str">
        <f t="shared" si="1"/>
        <v/>
      </c>
      <c r="W81" s="22" t="str">
        <f>IF(LEN($T81),"C"&amp;SUMPRODUCT(ISNUMBER(SEARCH({"coaching 1";"coaching 2";"coaching 3"},$L81))*{1;2;3}),"")</f>
        <v/>
      </c>
    </row>
    <row r="82" spans="1:23" customFormat="1" ht="16.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T82" s="22" t="str">
        <f>IFERROR(IF(LEN($C82)*LEN($L82),VLOOKUP(TRIM(CLEAN(LOOKUP(2,1/($B$1:$B82&lt;&gt;0),$B$1:$B82))),Agent!$B$2:$C$18,2,0),""),"")</f>
        <v/>
      </c>
      <c r="U82" s="22" t="str">
        <f>IF(LEN($T82),IFERROR("P"&amp;SEARCH((AND(DAY(F82)&gt;0,DAY(F82)&lt;11)*1)+(AND(DAY(F82)&gt;10,DAY(F82)&lt;21)*2)+(AND(DAY(F82)&gt;20,DAY(F82)&lt;32)*3),"123"),IF(ROW()-ROW($U$5)&gt;1,LOOKUP(2,1/($U$5:U81&lt;&gt;""),$U$5:U81),"")),"")</f>
        <v/>
      </c>
      <c r="V82" s="22" t="str">
        <f t="shared" si="1"/>
        <v/>
      </c>
      <c r="W82" s="22" t="str">
        <f>IF(LEN($T82),"C"&amp;SUMPRODUCT(ISNUMBER(SEARCH({"coaching 1";"coaching 2";"coaching 3"},$L82))*{1;2;3}),"")</f>
        <v/>
      </c>
    </row>
    <row r="83" spans="1:23" customFormat="1" ht="16.5">
      <c r="A83" s="48"/>
      <c r="B83" s="48"/>
      <c r="C83" s="48"/>
      <c r="D83" s="48"/>
      <c r="E83" s="48"/>
      <c r="F83" s="56"/>
      <c r="G83" s="50"/>
      <c r="H83" s="48"/>
      <c r="I83" s="48"/>
      <c r="J83" s="51"/>
      <c r="K83" s="51"/>
      <c r="L83" s="48"/>
      <c r="M83" s="48"/>
      <c r="N83" s="51"/>
      <c r="O83" s="48"/>
      <c r="P83" s="48"/>
      <c r="Q83" s="48"/>
      <c r="R83" s="48"/>
      <c r="T83" s="22" t="str">
        <f>IFERROR(IF(LEN($C83)*LEN($L83),VLOOKUP(TRIM(CLEAN(LOOKUP(2,1/($B$1:$B83&lt;&gt;0),$B$1:$B83))),Agent!$B$2:$C$18,2,0),""),"")</f>
        <v/>
      </c>
      <c r="U83" s="22" t="str">
        <f>IF(LEN($T83),IFERROR("P"&amp;SEARCH((AND(DAY(F83)&gt;0,DAY(F83)&lt;11)*1)+(AND(DAY(F83)&gt;10,DAY(F83)&lt;21)*2)+(AND(DAY(F83)&gt;20,DAY(F83)&lt;32)*3),"123"),IF(ROW()-ROW($U$5)&gt;1,LOOKUP(2,1/($U$5:U82&lt;&gt;""),$U$5:U82),"")),"")</f>
        <v/>
      </c>
      <c r="V83" s="22" t="str">
        <f t="shared" si="1"/>
        <v/>
      </c>
      <c r="W83" s="22" t="str">
        <f>IF(LEN($T83),"C"&amp;SUMPRODUCT(ISNUMBER(SEARCH({"coaching 1";"coaching 2";"coaching 3"},$L83))*{1;2;3}),"")</f>
        <v/>
      </c>
    </row>
    <row r="84" spans="1:23" customFormat="1" ht="16.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T84" s="22" t="str">
        <f>IFERROR(IF(LEN($C84)*LEN($L84),VLOOKUP(TRIM(CLEAN(LOOKUP(2,1/($B$1:$B84&lt;&gt;0),$B$1:$B84))),Agent!$B$2:$C$18,2,0),""),"")</f>
        <v/>
      </c>
      <c r="U84" s="22" t="str">
        <f>IF(LEN($T84),IFERROR("P"&amp;SEARCH((AND(DAY(F84)&gt;0,DAY(F84)&lt;11)*1)+(AND(DAY(F84)&gt;10,DAY(F84)&lt;21)*2)+(AND(DAY(F84)&gt;20,DAY(F84)&lt;32)*3),"123"),IF(ROW()-ROW($U$5)&gt;1,LOOKUP(2,1/($U$5:U83&lt;&gt;""),$U$5:U83),"")),"")</f>
        <v/>
      </c>
      <c r="V84" s="22" t="str">
        <f t="shared" si="1"/>
        <v/>
      </c>
      <c r="W84" s="22" t="str">
        <f>IF(LEN($T84),"C"&amp;SUMPRODUCT(ISNUMBER(SEARCH({"coaching 1";"coaching 2";"coaching 3"},$L84))*{1;2;3}),"")</f>
        <v/>
      </c>
    </row>
    <row r="85" spans="1:23" customFormat="1" ht="16.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T85" s="22" t="str">
        <f>IFERROR(IF(LEN($C85)*LEN($L85),VLOOKUP(TRIM(CLEAN(LOOKUP(2,1/($B$1:$B85&lt;&gt;0),$B$1:$B85))),Agent!$B$2:$C$18,2,0),""),"")</f>
        <v/>
      </c>
      <c r="U85" s="22" t="str">
        <f>IF(LEN($T85),IFERROR("P"&amp;SEARCH((AND(DAY(F85)&gt;0,DAY(F85)&lt;11)*1)+(AND(DAY(F85)&gt;10,DAY(F85)&lt;21)*2)+(AND(DAY(F85)&gt;20,DAY(F85)&lt;32)*3),"123"),IF(ROW()-ROW($U$5)&gt;1,LOOKUP(2,1/($U$5:U84&lt;&gt;""),$U$5:U84),"")),"")</f>
        <v/>
      </c>
      <c r="V85" s="22" t="str">
        <f t="shared" si="1"/>
        <v/>
      </c>
      <c r="W85" s="22" t="str">
        <f>IF(LEN($T85),"C"&amp;SUMPRODUCT(ISNUMBER(SEARCH({"coaching 1";"coaching 2";"coaching 3"},$L85))*{1;2;3}),"")</f>
        <v/>
      </c>
    </row>
    <row r="86" spans="1:23" customFormat="1" ht="16.5">
      <c r="A86" s="48"/>
      <c r="B86" s="48"/>
      <c r="C86" s="48"/>
      <c r="D86" s="48"/>
      <c r="E86" s="48"/>
      <c r="F86" s="56"/>
      <c r="G86" s="50"/>
      <c r="H86" s="48"/>
      <c r="I86" s="48"/>
      <c r="J86" s="51"/>
      <c r="K86" s="51"/>
      <c r="L86" s="48"/>
      <c r="M86" s="48"/>
      <c r="N86" s="51"/>
      <c r="O86" s="48"/>
      <c r="P86" s="48"/>
      <c r="Q86" s="48"/>
      <c r="R86" s="48"/>
      <c r="T86" s="22" t="str">
        <f>IFERROR(IF(LEN($C86)*LEN($L86),VLOOKUP(TRIM(CLEAN(LOOKUP(2,1/($B$1:$B86&lt;&gt;0),$B$1:$B86))),Agent!$B$2:$C$18,2,0),""),"")</f>
        <v/>
      </c>
      <c r="U86" s="22" t="str">
        <f>IF(LEN($T86),IFERROR("P"&amp;SEARCH((AND(DAY(F86)&gt;0,DAY(F86)&lt;11)*1)+(AND(DAY(F86)&gt;10,DAY(F86)&lt;21)*2)+(AND(DAY(F86)&gt;20,DAY(F86)&lt;32)*3),"123"),IF(ROW()-ROW($U$5)&gt;1,LOOKUP(2,1/($U$5:U85&lt;&gt;""),$U$5:U85),"")),"")</f>
        <v/>
      </c>
      <c r="V86" s="22" t="str">
        <f t="shared" si="1"/>
        <v/>
      </c>
      <c r="W86" s="22" t="str">
        <f>IF(LEN($T86),"C"&amp;SUMPRODUCT(ISNUMBER(SEARCH({"coaching 1";"coaching 2";"coaching 3"},$L86))*{1;2;3}),"")</f>
        <v/>
      </c>
    </row>
    <row r="87" spans="1:23" customFormat="1" ht="16.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T87" s="22" t="str">
        <f>IFERROR(IF(LEN($C87)*LEN($L87),VLOOKUP(TRIM(CLEAN(LOOKUP(2,1/($B$1:$B87&lt;&gt;0),$B$1:$B87))),Agent!$B$2:$C$18,2,0),""),"")</f>
        <v/>
      </c>
      <c r="U87" s="22" t="str">
        <f>IF(LEN($T87),IFERROR("P"&amp;SEARCH((AND(DAY(F87)&gt;0,DAY(F87)&lt;11)*1)+(AND(DAY(F87)&gt;10,DAY(F87)&lt;21)*2)+(AND(DAY(F87)&gt;20,DAY(F87)&lt;32)*3),"123"),IF(ROW()-ROW($U$5)&gt;1,LOOKUP(2,1/($U$5:U86&lt;&gt;""),$U$5:U86),"")),"")</f>
        <v/>
      </c>
      <c r="V87" s="22" t="str">
        <f t="shared" si="1"/>
        <v/>
      </c>
      <c r="W87" s="22" t="str">
        <f>IF(LEN($T87),"C"&amp;SUMPRODUCT(ISNUMBER(SEARCH({"coaching 1";"coaching 2";"coaching 3"},$L87))*{1;2;3}),"")</f>
        <v/>
      </c>
    </row>
    <row r="88" spans="1:23" customFormat="1" ht="16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T88" s="22" t="str">
        <f>IFERROR(IF(LEN($C88)*LEN($L88),VLOOKUP(TRIM(CLEAN(LOOKUP(2,1/($B$1:$B88&lt;&gt;0),$B$1:$B88))),Agent!$B$2:$C$18,2,0),""),"")</f>
        <v/>
      </c>
      <c r="U88" s="22" t="str">
        <f>IF(LEN($T88),IFERROR("P"&amp;SEARCH((AND(DAY(F88)&gt;0,DAY(F88)&lt;11)*1)+(AND(DAY(F88)&gt;10,DAY(F88)&lt;21)*2)+(AND(DAY(F88)&gt;20,DAY(F88)&lt;32)*3),"123"),IF(ROW()-ROW($U$5)&gt;1,LOOKUP(2,1/($U$5:U87&lt;&gt;""),$U$5:U87),"")),"")</f>
        <v/>
      </c>
      <c r="V88" s="22" t="str">
        <f t="shared" si="1"/>
        <v/>
      </c>
      <c r="W88" s="22" t="str">
        <f>IF(LEN($T88),"C"&amp;SUMPRODUCT(ISNUMBER(SEARCH({"coaching 1";"coaching 2";"coaching 3"},$L88))*{1;2;3}),"")</f>
        <v/>
      </c>
    </row>
    <row r="89" spans="1:23" customFormat="1" ht="16.5">
      <c r="A89" s="48"/>
      <c r="B89" s="48"/>
      <c r="C89" s="48"/>
      <c r="D89" s="48"/>
      <c r="E89" s="48"/>
      <c r="F89" s="56"/>
      <c r="G89" s="50"/>
      <c r="H89" s="48"/>
      <c r="I89" s="48"/>
      <c r="J89" s="51"/>
      <c r="K89" s="51"/>
      <c r="L89" s="48"/>
      <c r="M89" s="48"/>
      <c r="N89" s="51"/>
      <c r="O89" s="48"/>
      <c r="P89" s="48"/>
      <c r="Q89" s="48"/>
      <c r="R89" s="48"/>
      <c r="T89" s="22" t="str">
        <f>IFERROR(IF(LEN($C89)*LEN($L89),VLOOKUP(TRIM(CLEAN(LOOKUP(2,1/($B$1:$B89&lt;&gt;0),$B$1:$B89))),Agent!$B$2:$C$18,2,0),""),"")</f>
        <v/>
      </c>
      <c r="U89" s="22" t="str">
        <f>IF(LEN($T89),IFERROR("P"&amp;SEARCH((AND(DAY(F89)&gt;0,DAY(F89)&lt;11)*1)+(AND(DAY(F89)&gt;10,DAY(F89)&lt;21)*2)+(AND(DAY(F89)&gt;20,DAY(F89)&lt;32)*3),"123"),IF(ROW()-ROW($U$5)&gt;1,LOOKUP(2,1/($U$5:U88&lt;&gt;""),$U$5:U88),"")),"")</f>
        <v/>
      </c>
      <c r="V89" s="22" t="str">
        <f t="shared" si="1"/>
        <v/>
      </c>
      <c r="W89" s="22" t="str">
        <f>IF(LEN($T89),"C"&amp;SUMPRODUCT(ISNUMBER(SEARCH({"coaching 1";"coaching 2";"coaching 3"},$L89))*{1;2;3}),"")</f>
        <v/>
      </c>
    </row>
    <row r="90" spans="1:23" customFormat="1" ht="16.5">
      <c r="A90" s="48"/>
      <c r="B90" s="48"/>
      <c r="C90" s="57"/>
      <c r="D90" s="57"/>
      <c r="E90" s="48"/>
      <c r="F90" s="48"/>
      <c r="G90" s="48"/>
      <c r="H90" s="48"/>
      <c r="I90" s="48"/>
      <c r="J90" s="48"/>
      <c r="K90" s="48"/>
      <c r="L90" s="57"/>
      <c r="M90" s="57"/>
      <c r="N90" s="48"/>
      <c r="O90" s="48"/>
      <c r="P90" s="48"/>
      <c r="Q90" s="48"/>
      <c r="R90" s="48"/>
      <c r="T90" s="22" t="str">
        <f>IFERROR(IF(LEN($C90)*LEN($L90),VLOOKUP(TRIM(CLEAN(LOOKUP(2,1/($B$1:$B90&lt;&gt;0),$B$1:$B90))),Agent!$B$2:$C$18,2,0),""),"")</f>
        <v/>
      </c>
      <c r="U90" s="22" t="str">
        <f>IF(LEN($T90),IFERROR("P"&amp;SEARCH((AND(DAY(F90)&gt;0,DAY(F90)&lt;11)*1)+(AND(DAY(F90)&gt;10,DAY(F90)&lt;21)*2)+(AND(DAY(F90)&gt;20,DAY(F90)&lt;32)*3),"123"),IF(ROW()-ROW($U$5)&gt;1,LOOKUP(2,1/($U$5:U89&lt;&gt;""),$U$5:U89),"")),"")</f>
        <v/>
      </c>
      <c r="V90" s="22" t="str">
        <f t="shared" si="1"/>
        <v/>
      </c>
      <c r="W90" s="22" t="str">
        <f>IF(LEN($T90),"C"&amp;SUMPRODUCT(ISNUMBER(SEARCH({"coaching 1";"coaching 2";"coaching 3"},$L90))*{1;2;3}),"")</f>
        <v/>
      </c>
    </row>
    <row r="91" spans="1:23" customFormat="1" ht="16.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T91" s="22" t="str">
        <f>IFERROR(IF(LEN($C91)*LEN($L91),VLOOKUP(TRIM(CLEAN(LOOKUP(2,1/($B$1:$B91&lt;&gt;0),$B$1:$B91))),Agent!$B$2:$C$18,2,0),""),"")</f>
        <v/>
      </c>
      <c r="U91" s="22" t="str">
        <f>IF(LEN($T91),IFERROR("P"&amp;SEARCH((AND(DAY(F91)&gt;0,DAY(F91)&lt;11)*1)+(AND(DAY(F91)&gt;10,DAY(F91)&lt;21)*2)+(AND(DAY(F91)&gt;20,DAY(F91)&lt;32)*3),"123"),IF(ROW()-ROW($U$5)&gt;1,LOOKUP(2,1/($U$5:U90&lt;&gt;""),$U$5:U90),"")),"")</f>
        <v/>
      </c>
      <c r="V91" s="22" t="str">
        <f t="shared" si="1"/>
        <v/>
      </c>
      <c r="W91" s="22" t="str">
        <f>IF(LEN($T91),"C"&amp;SUMPRODUCT(ISNUMBER(SEARCH({"coaching 1";"coaching 2";"coaching 3"},$L91))*{1;2;3}),"")</f>
        <v/>
      </c>
    </row>
    <row r="92" spans="1:23" customFormat="1" ht="16.5">
      <c r="A92" s="48"/>
      <c r="B92" s="48"/>
      <c r="C92" s="57"/>
      <c r="D92" s="57"/>
      <c r="E92" s="48"/>
      <c r="F92" s="48"/>
      <c r="G92" s="48"/>
      <c r="H92" s="48"/>
      <c r="I92" s="48"/>
      <c r="J92" s="48"/>
      <c r="K92" s="48"/>
      <c r="L92" s="57"/>
      <c r="M92" s="57"/>
      <c r="N92" s="48"/>
      <c r="O92" s="48"/>
      <c r="P92" s="48"/>
      <c r="Q92" s="48"/>
      <c r="R92" s="48"/>
      <c r="T92" s="22" t="str">
        <f>IFERROR(IF(LEN($C92)*LEN($L92),VLOOKUP(TRIM(CLEAN(LOOKUP(2,1/($B$1:$B92&lt;&gt;0),$B$1:$B92))),Agent!$B$2:$C$18,2,0),""),"")</f>
        <v/>
      </c>
      <c r="U92" s="22" t="str">
        <f>IF(LEN($T92),IFERROR("P"&amp;SEARCH((AND(DAY(F92)&gt;0,DAY(F92)&lt;11)*1)+(AND(DAY(F92)&gt;10,DAY(F92)&lt;21)*2)+(AND(DAY(F92)&gt;20,DAY(F92)&lt;32)*3),"123"),IF(ROW()-ROW($U$5)&gt;1,LOOKUP(2,1/($U$5:U91&lt;&gt;""),$U$5:U91),"")),"")</f>
        <v/>
      </c>
      <c r="V92" s="22" t="str">
        <f t="shared" si="1"/>
        <v/>
      </c>
      <c r="W92" s="22" t="str">
        <f>IF(LEN($T92),"C"&amp;SUMPRODUCT(ISNUMBER(SEARCH({"coaching 1";"coaching 2";"coaching 3"},$L92))*{1;2;3}),"")</f>
        <v/>
      </c>
    </row>
    <row r="93" spans="1:23" customFormat="1" ht="16.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T93" s="22" t="str">
        <f>IFERROR(IF(LEN($C93)*LEN($L93),VLOOKUP(TRIM(CLEAN(LOOKUP(2,1/($B$1:$B93&lt;&gt;0),$B$1:$B93))),Agent!$B$2:$C$18,2,0),""),"")</f>
        <v/>
      </c>
      <c r="U93" s="22" t="str">
        <f>IF(LEN($T93),IFERROR("P"&amp;SEARCH((AND(DAY(F93)&gt;0,DAY(F93)&lt;11)*1)+(AND(DAY(F93)&gt;10,DAY(F93)&lt;21)*2)+(AND(DAY(F93)&gt;20,DAY(F93)&lt;32)*3),"123"),IF(ROW()-ROW($U$5)&gt;1,LOOKUP(2,1/($U$5:U92&lt;&gt;""),$U$5:U92),"")),"")</f>
        <v/>
      </c>
      <c r="V93" s="22" t="str">
        <f t="shared" si="1"/>
        <v/>
      </c>
      <c r="W93" s="22" t="str">
        <f>IF(LEN($T93),"C"&amp;SUMPRODUCT(ISNUMBER(SEARCH({"coaching 1";"coaching 2";"coaching 3"},$L93))*{1;2;3}),"")</f>
        <v/>
      </c>
    </row>
    <row r="94" spans="1:23" customFormat="1" ht="16.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T94" s="22" t="str">
        <f>IFERROR(IF(LEN($C94)*LEN($L94),VLOOKUP(TRIM(CLEAN(LOOKUP(2,1/($B$1:$B94&lt;&gt;0),$B$1:$B94))),Agent!$B$2:$C$18,2,0),""),"")</f>
        <v/>
      </c>
      <c r="U94" s="22" t="str">
        <f>IF(LEN($T94),IFERROR("P"&amp;SEARCH((AND(DAY(F94)&gt;0,DAY(F94)&lt;11)*1)+(AND(DAY(F94)&gt;10,DAY(F94)&lt;21)*2)+(AND(DAY(F94)&gt;20,DAY(F94)&lt;32)*3),"123"),IF(ROW()-ROW($U$5)&gt;1,LOOKUP(2,1/($U$5:U93&lt;&gt;""),$U$5:U93),"")),"")</f>
        <v/>
      </c>
      <c r="V94" s="22" t="str">
        <f t="shared" si="1"/>
        <v/>
      </c>
      <c r="W94" s="22" t="str">
        <f>IF(LEN($T94),"C"&amp;SUMPRODUCT(ISNUMBER(SEARCH({"coaching 1";"coaching 2";"coaching 3"},$L94))*{1;2;3}),"")</f>
        <v/>
      </c>
    </row>
    <row r="95" spans="1:23" customFormat="1" ht="16.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T95" s="22" t="str">
        <f>IFERROR(IF(LEN($C95)*LEN($L95),VLOOKUP(TRIM(CLEAN(LOOKUP(2,1/($B$1:$B95&lt;&gt;0),$B$1:$B95))),Agent!$B$2:$C$18,2,0),""),"")</f>
        <v/>
      </c>
      <c r="U95" s="22" t="str">
        <f>IF(LEN($T95),IFERROR("P"&amp;SEARCH((AND(DAY(F95)&gt;0,DAY(F95)&lt;11)*1)+(AND(DAY(F95)&gt;10,DAY(F95)&lt;21)*2)+(AND(DAY(F95)&gt;20,DAY(F95)&lt;32)*3),"123"),IF(ROW()-ROW($U$5)&gt;1,LOOKUP(2,1/($U$5:U94&lt;&gt;""),$U$5:U94),"")),"")</f>
        <v/>
      </c>
      <c r="V95" s="22" t="str">
        <f t="shared" si="1"/>
        <v/>
      </c>
      <c r="W95" s="22" t="str">
        <f>IF(LEN($T95),"C"&amp;SUMPRODUCT(ISNUMBER(SEARCH({"coaching 1";"coaching 2";"coaching 3"},$L95))*{1;2;3}),"")</f>
        <v/>
      </c>
    </row>
    <row r="96" spans="1:23" customFormat="1" ht="16.5">
      <c r="A96" s="48"/>
      <c r="B96" s="48"/>
      <c r="C96" s="48"/>
      <c r="D96" s="48"/>
      <c r="E96" s="48"/>
      <c r="F96" s="56"/>
      <c r="G96" s="50"/>
      <c r="H96" s="48"/>
      <c r="I96" s="48"/>
      <c r="J96" s="51"/>
      <c r="K96" s="51"/>
      <c r="L96" s="48"/>
      <c r="M96" s="48"/>
      <c r="N96" s="51"/>
      <c r="O96" s="48"/>
      <c r="P96" s="48"/>
      <c r="Q96" s="48"/>
      <c r="R96" s="48"/>
      <c r="T96" s="22" t="str">
        <f>IFERROR(IF(LEN($C96)*LEN($L96),VLOOKUP(TRIM(CLEAN(LOOKUP(2,1/($B$1:$B96&lt;&gt;0),$B$1:$B96))),Agent!$B$2:$C$18,2,0),""),"")</f>
        <v/>
      </c>
      <c r="U96" s="22" t="str">
        <f>IF(LEN($T96),IFERROR("P"&amp;SEARCH((AND(DAY(F96)&gt;0,DAY(F96)&lt;11)*1)+(AND(DAY(F96)&gt;10,DAY(F96)&lt;21)*2)+(AND(DAY(F96)&gt;20,DAY(F96)&lt;32)*3),"123"),IF(ROW()-ROW($U$5)&gt;1,LOOKUP(2,1/($U$5:U95&lt;&gt;""),$U$5:U95),"")),"")</f>
        <v/>
      </c>
      <c r="V96" s="22" t="str">
        <f t="shared" si="1"/>
        <v/>
      </c>
      <c r="W96" s="22" t="str">
        <f>IF(LEN($T96),"C"&amp;SUMPRODUCT(ISNUMBER(SEARCH({"coaching 1";"coaching 2";"coaching 3"},$L96))*{1;2;3}),"")</f>
        <v/>
      </c>
    </row>
    <row r="97" spans="1:23" customFormat="1" ht="16.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T97" s="22" t="str">
        <f>IFERROR(IF(LEN($C97)*LEN($L97),VLOOKUP(TRIM(CLEAN(LOOKUP(2,1/($B$1:$B97&lt;&gt;0),$B$1:$B97))),Agent!$B$2:$C$18,2,0),""),"")</f>
        <v/>
      </c>
      <c r="U97" s="22" t="str">
        <f>IF(LEN($T97),IFERROR("P"&amp;SEARCH((AND(DAY(F97)&gt;0,DAY(F97)&lt;11)*1)+(AND(DAY(F97)&gt;10,DAY(F97)&lt;21)*2)+(AND(DAY(F97)&gt;20,DAY(F97)&lt;32)*3),"123"),IF(ROW()-ROW($U$5)&gt;1,LOOKUP(2,1/($U$5:U96&lt;&gt;""),$U$5:U96),"")),"")</f>
        <v/>
      </c>
      <c r="V97" s="22" t="str">
        <f t="shared" si="1"/>
        <v/>
      </c>
      <c r="W97" s="22" t="str">
        <f>IF(LEN($T97),"C"&amp;SUMPRODUCT(ISNUMBER(SEARCH({"coaching 1";"coaching 2";"coaching 3"},$L97))*{1;2;3}),"")</f>
        <v/>
      </c>
    </row>
    <row r="98" spans="1:23" customFormat="1" ht="16.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T98" s="22" t="str">
        <f>IFERROR(IF(LEN($C98)*LEN($L98),VLOOKUP(TRIM(CLEAN(LOOKUP(2,1/($B$1:$B98&lt;&gt;0),$B$1:$B98))),Agent!$B$2:$C$18,2,0),""),"")</f>
        <v/>
      </c>
      <c r="U98" s="22" t="str">
        <f>IF(LEN($T98),IFERROR("P"&amp;SEARCH((AND(DAY(F98)&gt;0,DAY(F98)&lt;11)*1)+(AND(DAY(F98)&gt;10,DAY(F98)&lt;21)*2)+(AND(DAY(F98)&gt;20,DAY(F98)&lt;32)*3),"123"),IF(ROW()-ROW($U$5)&gt;1,LOOKUP(2,1/($U$5:U97&lt;&gt;""),$U$5:U97),"")),"")</f>
        <v/>
      </c>
      <c r="V98" s="22" t="str">
        <f t="shared" si="1"/>
        <v/>
      </c>
      <c r="W98" s="22" t="str">
        <f>IF(LEN($T98),"C"&amp;SUMPRODUCT(ISNUMBER(SEARCH({"coaching 1";"coaching 2";"coaching 3"},$L98))*{1;2;3}),"")</f>
        <v/>
      </c>
    </row>
    <row r="99" spans="1:23" customFormat="1" ht="16.5">
      <c r="A99" s="48"/>
      <c r="B99" s="48"/>
      <c r="C99" s="48"/>
      <c r="D99" s="48"/>
      <c r="E99" s="48"/>
      <c r="F99" s="56"/>
      <c r="G99" s="50"/>
      <c r="H99" s="48"/>
      <c r="I99" s="48"/>
      <c r="J99" s="51"/>
      <c r="K99" s="51"/>
      <c r="L99" s="48"/>
      <c r="M99" s="48"/>
      <c r="N99" s="51"/>
      <c r="O99" s="48"/>
      <c r="P99" s="48"/>
      <c r="Q99" s="48"/>
      <c r="R99" s="48"/>
      <c r="T99" s="22" t="str">
        <f>IFERROR(IF(LEN($C99)*LEN($L99),VLOOKUP(TRIM(CLEAN(LOOKUP(2,1/($B$1:$B99&lt;&gt;0),$B$1:$B99))),Agent!$B$2:$C$18,2,0),""),"")</f>
        <v/>
      </c>
      <c r="U99" s="22" t="str">
        <f>IF(LEN($T99),IFERROR("P"&amp;SEARCH((AND(DAY(F99)&gt;0,DAY(F99)&lt;11)*1)+(AND(DAY(F99)&gt;10,DAY(F99)&lt;21)*2)+(AND(DAY(F99)&gt;20,DAY(F99)&lt;32)*3),"123"),IF(ROW()-ROW($U$5)&gt;1,LOOKUP(2,1/($U$5:U98&lt;&gt;""),$U$5:U98),"")),"")</f>
        <v/>
      </c>
      <c r="V99" s="22" t="str">
        <f t="shared" si="1"/>
        <v/>
      </c>
      <c r="W99" s="22" t="str">
        <f>IF(LEN($T99),"C"&amp;SUMPRODUCT(ISNUMBER(SEARCH({"coaching 1";"coaching 2";"coaching 3"},$L99))*{1;2;3}),"")</f>
        <v/>
      </c>
    </row>
    <row r="100" spans="1:23" customFormat="1" ht="16.5">
      <c r="A100" s="48"/>
      <c r="B100" s="48"/>
      <c r="C100" s="57"/>
      <c r="D100" s="57"/>
      <c r="E100" s="48"/>
      <c r="F100" s="48"/>
      <c r="G100" s="48"/>
      <c r="H100" s="48"/>
      <c r="I100" s="48"/>
      <c r="J100" s="48"/>
      <c r="K100" s="48"/>
      <c r="L100" s="57"/>
      <c r="M100" s="57"/>
      <c r="N100" s="48"/>
      <c r="O100" s="48"/>
      <c r="P100" s="48"/>
      <c r="Q100" s="48"/>
      <c r="R100" s="48"/>
      <c r="T100" s="22" t="str">
        <f>IFERROR(IF(LEN($C100)*LEN($L100),VLOOKUP(TRIM(CLEAN(LOOKUP(2,1/($B$1:$B100&lt;&gt;0),$B$1:$B100))),Agent!$B$2:$C$18,2,0),""),"")</f>
        <v/>
      </c>
      <c r="U100" s="22" t="str">
        <f>IF(LEN($T100),IFERROR("P"&amp;SEARCH((AND(DAY(F100)&gt;0,DAY(F100)&lt;11)*1)+(AND(DAY(F100)&gt;10,DAY(F100)&lt;21)*2)+(AND(DAY(F100)&gt;20,DAY(F100)&lt;32)*3),"123"),IF(ROW()-ROW($U$5)&gt;1,LOOKUP(2,1/($U$5:U99&lt;&gt;""),$U$5:U99),"")),"")</f>
        <v/>
      </c>
      <c r="V100" s="22" t="str">
        <f t="shared" si="1"/>
        <v/>
      </c>
      <c r="W100" s="22" t="str">
        <f>IF(LEN($T100),"C"&amp;SUMPRODUCT(ISNUMBER(SEARCH({"coaching 1";"coaching 2";"coaching 3"},$L100))*{1;2;3}),"")</f>
        <v/>
      </c>
    </row>
    <row r="101" spans="1:23" customFormat="1" ht="16.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T101" s="22" t="str">
        <f>IFERROR(IF(LEN($C101)*LEN($L101),VLOOKUP(TRIM(CLEAN(LOOKUP(2,1/($B$1:$B101&lt;&gt;0),$B$1:$B101))),Agent!$B$2:$C$18,2,0),""),"")</f>
        <v/>
      </c>
      <c r="U101" s="22" t="str">
        <f>IF(LEN($T101),IFERROR("P"&amp;SEARCH((AND(DAY(F101)&gt;0,DAY(F101)&lt;11)*1)+(AND(DAY(F101)&gt;10,DAY(F101)&lt;21)*2)+(AND(DAY(F101)&gt;20,DAY(F101)&lt;32)*3),"123"),IF(ROW()-ROW($U$5)&gt;1,LOOKUP(2,1/($U$5:U100&lt;&gt;""),$U$5:U100),"")),"")</f>
        <v/>
      </c>
      <c r="V101" s="22" t="str">
        <f t="shared" si="1"/>
        <v/>
      </c>
      <c r="W101" s="22" t="str">
        <f>IF(LEN($T101),"C"&amp;SUMPRODUCT(ISNUMBER(SEARCH({"coaching 1";"coaching 2";"coaching 3"},$L101))*{1;2;3}),"")</f>
        <v/>
      </c>
    </row>
    <row r="102" spans="1:23" customFormat="1" ht="16.5">
      <c r="A102" s="48"/>
      <c r="B102" s="48"/>
      <c r="C102" s="57"/>
      <c r="D102" s="57"/>
      <c r="E102" s="48"/>
      <c r="F102" s="48"/>
      <c r="G102" s="48"/>
      <c r="H102" s="48"/>
      <c r="I102" s="48"/>
      <c r="J102" s="48"/>
      <c r="K102" s="48"/>
      <c r="L102" s="57"/>
      <c r="M102" s="57"/>
      <c r="N102" s="48"/>
      <c r="O102" s="48"/>
      <c r="P102" s="48"/>
      <c r="Q102" s="48"/>
      <c r="R102" s="48"/>
      <c r="T102" s="22" t="str">
        <f>IFERROR(IF(LEN($C102)*LEN($L102),VLOOKUP(TRIM(CLEAN(LOOKUP(2,1/($B$1:$B102&lt;&gt;0),$B$1:$B102))),Agent!$B$2:$C$18,2,0),""),"")</f>
        <v/>
      </c>
      <c r="U102" s="22" t="str">
        <f>IF(LEN($T102),IFERROR("P"&amp;SEARCH((AND(DAY(F102)&gt;0,DAY(F102)&lt;11)*1)+(AND(DAY(F102)&gt;10,DAY(F102)&lt;21)*2)+(AND(DAY(F102)&gt;20,DAY(F102)&lt;32)*3),"123"),IF(ROW()-ROW($U$5)&gt;1,LOOKUP(2,1/($U$5:U101&lt;&gt;""),$U$5:U101),"")),"")</f>
        <v/>
      </c>
      <c r="V102" s="22" t="str">
        <f t="shared" si="1"/>
        <v/>
      </c>
      <c r="W102" s="22" t="str">
        <f>IF(LEN($T102),"C"&amp;SUMPRODUCT(ISNUMBER(SEARCH({"coaching 1";"coaching 2";"coaching 3"},$L102))*{1;2;3}),"")</f>
        <v/>
      </c>
    </row>
    <row r="103" spans="1:23" customFormat="1" ht="16.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T103" s="22" t="str">
        <f>IFERROR(IF(LEN($C103)*LEN($L103),VLOOKUP(TRIM(CLEAN(LOOKUP(2,1/($B$1:$B103&lt;&gt;0),$B$1:$B103))),Agent!$B$2:$C$18,2,0),""),"")</f>
        <v/>
      </c>
      <c r="U103" s="22" t="str">
        <f>IF(LEN($T103),IFERROR("P"&amp;SEARCH((AND(DAY(F103)&gt;0,DAY(F103)&lt;11)*1)+(AND(DAY(F103)&gt;10,DAY(F103)&lt;21)*2)+(AND(DAY(F103)&gt;20,DAY(F103)&lt;32)*3),"123"),IF(ROW()-ROW($U$5)&gt;1,LOOKUP(2,1/($U$5:U102&lt;&gt;""),$U$5:U102),"")),"")</f>
        <v/>
      </c>
      <c r="V103" s="22" t="str">
        <f t="shared" si="1"/>
        <v/>
      </c>
      <c r="W103" s="22" t="str">
        <f>IF(LEN($T103),"C"&amp;SUMPRODUCT(ISNUMBER(SEARCH({"coaching 1";"coaching 2";"coaching 3"},$L103))*{1;2;3}),"")</f>
        <v/>
      </c>
    </row>
    <row r="104" spans="1:23" customFormat="1" ht="16.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T104" s="22" t="str">
        <f>IFERROR(IF(LEN($C104)*LEN($L104),VLOOKUP(TRIM(CLEAN(LOOKUP(2,1/($B$1:$B104&lt;&gt;0),$B$1:$B104))),Agent!$B$2:$C$18,2,0),""),"")</f>
        <v/>
      </c>
      <c r="U104" s="22" t="str">
        <f>IF(LEN($T104),IFERROR("P"&amp;SEARCH((AND(DAY(F104)&gt;0,DAY(F104)&lt;11)*1)+(AND(DAY(F104)&gt;10,DAY(F104)&lt;21)*2)+(AND(DAY(F104)&gt;20,DAY(F104)&lt;32)*3),"123"),IF(ROW()-ROW($U$5)&gt;1,LOOKUP(2,1/($U$5:U103&lt;&gt;""),$U$5:U103),"")),"")</f>
        <v/>
      </c>
      <c r="V104" s="22" t="str">
        <f t="shared" si="1"/>
        <v/>
      </c>
      <c r="W104" s="22" t="str">
        <f>IF(LEN($T104),"C"&amp;SUMPRODUCT(ISNUMBER(SEARCH({"coaching 1";"coaching 2";"coaching 3"},$L104))*{1;2;3}),"")</f>
        <v/>
      </c>
    </row>
    <row r="105" spans="1:23" customFormat="1" ht="16.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T105" s="22" t="str">
        <f>IFERROR(IF(LEN($C105)*LEN($L105),VLOOKUP(TRIM(CLEAN(LOOKUP(2,1/($B$1:$B105&lt;&gt;0),$B$1:$B105))),Agent!$B$2:$C$18,2,0),""),"")</f>
        <v/>
      </c>
      <c r="U105" s="22" t="str">
        <f>IF(LEN($T105),IFERROR("P"&amp;SEARCH((AND(DAY(F105)&gt;0,DAY(F105)&lt;11)*1)+(AND(DAY(F105)&gt;10,DAY(F105)&lt;21)*2)+(AND(DAY(F105)&gt;20,DAY(F105)&lt;32)*3),"123"),IF(ROW()-ROW($U$5)&gt;1,LOOKUP(2,1/($U$5:U104&lt;&gt;""),$U$5:U104),"")),"")</f>
        <v/>
      </c>
      <c r="V105" s="22" t="str">
        <f t="shared" si="1"/>
        <v/>
      </c>
      <c r="W105" s="22" t="str">
        <f>IF(LEN($T105),"C"&amp;SUMPRODUCT(ISNUMBER(SEARCH({"coaching 1";"coaching 2";"coaching 3"},$L105))*{1;2;3}),"")</f>
        <v/>
      </c>
    </row>
    <row r="106" spans="1:23" customFormat="1" ht="16.5">
      <c r="A106" s="48"/>
      <c r="B106" s="48"/>
      <c r="C106" s="48"/>
      <c r="D106" s="48"/>
      <c r="E106" s="48"/>
      <c r="F106" s="56"/>
      <c r="G106" s="50"/>
      <c r="H106" s="48"/>
      <c r="I106" s="48"/>
      <c r="J106" s="51"/>
      <c r="K106" s="51"/>
      <c r="L106" s="48"/>
      <c r="M106" s="48"/>
      <c r="N106" s="51"/>
      <c r="O106" s="48"/>
      <c r="P106" s="48"/>
      <c r="Q106" s="48"/>
      <c r="R106" s="48"/>
      <c r="T106" s="22" t="str">
        <f>IFERROR(IF(LEN($C106)*LEN($L106),VLOOKUP(TRIM(CLEAN(LOOKUP(2,1/($B$1:$B106&lt;&gt;0),$B$1:$B106))),Agent!$B$2:$C$18,2,0),""),"")</f>
        <v/>
      </c>
      <c r="U106" s="22" t="str">
        <f>IF(LEN($T106),IFERROR("P"&amp;SEARCH((AND(DAY(F106)&gt;0,DAY(F106)&lt;11)*1)+(AND(DAY(F106)&gt;10,DAY(F106)&lt;21)*2)+(AND(DAY(F106)&gt;20,DAY(F106)&lt;32)*3),"123"),IF(ROW()-ROW($U$5)&gt;1,LOOKUP(2,1/($U$5:U105&lt;&gt;""),$U$5:U105),"")),"")</f>
        <v/>
      </c>
      <c r="V106" s="22" t="str">
        <f t="shared" si="1"/>
        <v/>
      </c>
      <c r="W106" s="22" t="str">
        <f>IF(LEN($T106),"C"&amp;SUMPRODUCT(ISNUMBER(SEARCH({"coaching 1";"coaching 2";"coaching 3"},$L106))*{1;2;3}),"")</f>
        <v/>
      </c>
    </row>
    <row r="107" spans="1:23" customFormat="1" ht="16.5">
      <c r="A107" s="48"/>
      <c r="B107" s="48"/>
      <c r="C107" s="57"/>
      <c r="D107" s="57"/>
      <c r="E107" s="48"/>
      <c r="F107" s="48"/>
      <c r="G107" s="48"/>
      <c r="H107" s="48"/>
      <c r="I107" s="48"/>
      <c r="J107" s="48"/>
      <c r="K107" s="48"/>
      <c r="L107" s="57"/>
      <c r="M107" s="57"/>
      <c r="N107" s="48"/>
      <c r="O107" s="48"/>
      <c r="P107" s="48"/>
      <c r="Q107" s="48"/>
      <c r="R107" s="48"/>
      <c r="T107" s="22" t="str">
        <f>IFERROR(IF(LEN($C107)*LEN($L107),VLOOKUP(TRIM(CLEAN(LOOKUP(2,1/($B$1:$B107&lt;&gt;0),$B$1:$B107))),Agent!$B$2:$C$18,2,0),""),"")</f>
        <v/>
      </c>
      <c r="U107" s="22" t="str">
        <f>IF(LEN($T107),IFERROR("P"&amp;SEARCH((AND(DAY(F107)&gt;0,DAY(F107)&lt;11)*1)+(AND(DAY(F107)&gt;10,DAY(F107)&lt;21)*2)+(AND(DAY(F107)&gt;20,DAY(F107)&lt;32)*3),"123"),IF(ROW()-ROW($U$5)&gt;1,LOOKUP(2,1/($U$5:U106&lt;&gt;""),$U$5:U106),"")),"")</f>
        <v/>
      </c>
      <c r="V107" s="22" t="str">
        <f t="shared" si="1"/>
        <v/>
      </c>
      <c r="W107" s="22" t="str">
        <f>IF(LEN($T107),"C"&amp;SUMPRODUCT(ISNUMBER(SEARCH({"coaching 1";"coaching 2";"coaching 3"},$L107))*{1;2;3}),"")</f>
        <v/>
      </c>
    </row>
    <row r="108" spans="1:23" customFormat="1" ht="16.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T108" s="22" t="str">
        <f>IFERROR(IF(LEN($C108)*LEN($L108),VLOOKUP(TRIM(CLEAN(LOOKUP(2,1/($B$1:$B108&lt;&gt;0),$B$1:$B108))),Agent!$B$2:$C$18,2,0),""),"")</f>
        <v/>
      </c>
      <c r="U108" s="22" t="str">
        <f>IF(LEN($T108),IFERROR("P"&amp;SEARCH((AND(DAY(F108)&gt;0,DAY(F108)&lt;11)*1)+(AND(DAY(F108)&gt;10,DAY(F108)&lt;21)*2)+(AND(DAY(F108)&gt;20,DAY(F108)&lt;32)*3),"123"),IF(ROW()-ROW($U$5)&gt;1,LOOKUP(2,1/($U$5:U107&lt;&gt;""),$U$5:U107),"")),"")</f>
        <v/>
      </c>
      <c r="V108" s="22" t="str">
        <f t="shared" si="1"/>
        <v/>
      </c>
      <c r="W108" s="22" t="str">
        <f>IF(LEN($T108),"C"&amp;SUMPRODUCT(ISNUMBER(SEARCH({"coaching 1";"coaching 2";"coaching 3"},$L108))*{1;2;3}),"")</f>
        <v/>
      </c>
    </row>
    <row r="109" spans="1:23" customFormat="1" ht="16.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T109" s="22" t="str">
        <f>IFERROR(IF(LEN($C109)*LEN($L109),VLOOKUP(TRIM(CLEAN(LOOKUP(2,1/($B$1:$B109&lt;&gt;0),$B$1:$B109))),Agent!$B$2:$C$18,2,0),""),"")</f>
        <v/>
      </c>
      <c r="U109" s="22" t="str">
        <f>IF(LEN($T109),IFERROR("P"&amp;SEARCH((AND(DAY(F109)&gt;0,DAY(F109)&lt;11)*1)+(AND(DAY(F109)&gt;10,DAY(F109)&lt;21)*2)+(AND(DAY(F109)&gt;20,DAY(F109)&lt;32)*3),"123"),IF(ROW()-ROW($U$5)&gt;1,LOOKUP(2,1/($U$5:U108&lt;&gt;""),$U$5:U108),"")),"")</f>
        <v/>
      </c>
      <c r="V109" s="22" t="str">
        <f t="shared" si="1"/>
        <v/>
      </c>
      <c r="W109" s="22" t="str">
        <f>IF(LEN($T109),"C"&amp;SUMPRODUCT(ISNUMBER(SEARCH({"coaching 1";"coaching 2";"coaching 3"},$L109))*{1;2;3}),"")</f>
        <v/>
      </c>
    </row>
    <row r="110" spans="1:23" customFormat="1" ht="16.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T110" s="22" t="str">
        <f>IFERROR(IF(LEN($C110)*LEN($L110),VLOOKUP(TRIM(CLEAN(LOOKUP(2,1/($B$1:$B110&lt;&gt;0),$B$1:$B110))),Agent!$B$2:$C$18,2,0),""),"")</f>
        <v/>
      </c>
      <c r="U110" s="22" t="str">
        <f>IF(LEN($T110),IFERROR("P"&amp;SEARCH((AND(DAY(F110)&gt;0,DAY(F110)&lt;11)*1)+(AND(DAY(F110)&gt;10,DAY(F110)&lt;21)*2)+(AND(DAY(F110)&gt;20,DAY(F110)&lt;32)*3),"123"),IF(ROW()-ROW($U$5)&gt;1,LOOKUP(2,1/($U$5:U109&lt;&gt;""),$U$5:U109),"")),"")</f>
        <v/>
      </c>
      <c r="V110" s="22" t="str">
        <f t="shared" si="1"/>
        <v/>
      </c>
      <c r="W110" s="22" t="str">
        <f>IF(LEN($T110),"C"&amp;SUMPRODUCT(ISNUMBER(SEARCH({"coaching 1";"coaching 2";"coaching 3"},$L110))*{1;2;3}),"")</f>
        <v/>
      </c>
    </row>
    <row r="111" spans="1:23" customFormat="1" ht="16.5">
      <c r="A111" s="48"/>
      <c r="B111" s="48"/>
      <c r="C111" s="48"/>
      <c r="D111" s="48"/>
      <c r="E111" s="48"/>
      <c r="F111" s="56"/>
      <c r="G111" s="50"/>
      <c r="H111" s="48"/>
      <c r="I111" s="48"/>
      <c r="J111" s="51"/>
      <c r="K111" s="51"/>
      <c r="L111" s="48"/>
      <c r="M111" s="48"/>
      <c r="N111" s="51"/>
      <c r="O111" s="48"/>
      <c r="P111" s="48"/>
      <c r="Q111" s="48"/>
      <c r="R111" s="48"/>
      <c r="T111" s="22" t="str">
        <f>IFERROR(IF(LEN($C111)*LEN($L111),VLOOKUP(TRIM(CLEAN(LOOKUP(2,1/($B$1:$B111&lt;&gt;0),$B$1:$B111))),Agent!$B$2:$C$18,2,0),""),"")</f>
        <v/>
      </c>
      <c r="U111" s="22" t="str">
        <f>IF(LEN($T111),IFERROR("P"&amp;SEARCH((AND(DAY(F111)&gt;0,DAY(F111)&lt;11)*1)+(AND(DAY(F111)&gt;10,DAY(F111)&lt;21)*2)+(AND(DAY(F111)&gt;20,DAY(F111)&lt;32)*3),"123"),IF(ROW()-ROW($U$5)&gt;1,LOOKUP(2,1/($U$5:U110&lt;&gt;""),$U$5:U110),"")),"")</f>
        <v/>
      </c>
      <c r="V111" s="22" t="str">
        <f t="shared" si="1"/>
        <v/>
      </c>
      <c r="W111" s="22" t="str">
        <f>IF(LEN($T111),"C"&amp;SUMPRODUCT(ISNUMBER(SEARCH({"coaching 1";"coaching 2";"coaching 3"},$L111))*{1;2;3}),"")</f>
        <v/>
      </c>
    </row>
    <row r="112" spans="1:23" customFormat="1" ht="16.5">
      <c r="A112" s="48"/>
      <c r="B112" s="48"/>
      <c r="C112" s="57"/>
      <c r="D112" s="57"/>
      <c r="E112" s="48"/>
      <c r="F112" s="48"/>
      <c r="G112" s="48"/>
      <c r="H112" s="48"/>
      <c r="I112" s="48"/>
      <c r="J112" s="48"/>
      <c r="K112" s="48"/>
      <c r="L112" s="57"/>
      <c r="M112" s="57"/>
      <c r="N112" s="48"/>
      <c r="O112" s="48"/>
      <c r="P112" s="48"/>
      <c r="Q112" s="48"/>
      <c r="R112" s="48"/>
      <c r="T112" s="22" t="str">
        <f>IFERROR(IF(LEN($C112)*LEN($L112),VLOOKUP(TRIM(CLEAN(LOOKUP(2,1/($B$1:$B112&lt;&gt;0),$B$1:$B112))),Agent!$B$2:$C$18,2,0),""),"")</f>
        <v/>
      </c>
      <c r="U112" s="22" t="str">
        <f>IF(LEN($T112),IFERROR("P"&amp;SEARCH((AND(DAY(F112)&gt;0,DAY(F112)&lt;11)*1)+(AND(DAY(F112)&gt;10,DAY(F112)&lt;21)*2)+(AND(DAY(F112)&gt;20,DAY(F112)&lt;32)*3),"123"),IF(ROW()-ROW($U$5)&gt;1,LOOKUP(2,1/($U$5:U111&lt;&gt;""),$U$5:U111),"")),"")</f>
        <v/>
      </c>
      <c r="V112" s="22" t="str">
        <f t="shared" si="1"/>
        <v/>
      </c>
      <c r="W112" s="22" t="str">
        <f>IF(LEN($T112),"C"&amp;SUMPRODUCT(ISNUMBER(SEARCH({"coaching 1";"coaching 2";"coaching 3"},$L112))*{1;2;3}),"")</f>
        <v/>
      </c>
    </row>
    <row r="113" spans="1:24" ht="16.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T113" s="22" t="str">
        <f>IFERROR(IF(LEN($C113)*LEN($L113),VLOOKUP(TRIM(CLEAN(LOOKUP(2,1/($B$1:$B113&lt;&gt;0),$B$1:$B113))),Agent!$B$2:$C$18,2,0),""),"")</f>
        <v/>
      </c>
      <c r="U113" s="22" t="str">
        <f>IF(LEN($T113),IFERROR("P"&amp;SEARCH((AND(DAY(F113)&gt;0,DAY(F113)&lt;11)*1)+(AND(DAY(F113)&gt;10,DAY(F113)&lt;21)*2)+(AND(DAY(F113)&gt;20,DAY(F113)&lt;32)*3),"123"),IF(ROW()-ROW($U$5)&gt;1,LOOKUP(2,1/($U$5:U112&lt;&gt;""),$U$5:U112),"")),"")</f>
        <v/>
      </c>
      <c r="V113" s="22" t="str">
        <f t="shared" si="1"/>
        <v/>
      </c>
      <c r="W113" s="22" t="str">
        <f>IF(LEN($T113),"C"&amp;SUMPRODUCT(ISNUMBER(SEARCH({"coaching 1";"coaching 2";"coaching 3"},$L113))*{1;2;3}),"")</f>
        <v/>
      </c>
      <c r="X113"/>
    </row>
    <row r="114" spans="1:24" ht="16.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T114" s="22" t="str">
        <f>IFERROR(IF(LEN($C114)*LEN($L114),VLOOKUP(TRIM(CLEAN(LOOKUP(2,1/($B$1:$B114&lt;&gt;0),$B$1:$B114))),Agent!$B$2:$C$18,2,0),""),"")</f>
        <v/>
      </c>
      <c r="U114" s="22" t="str">
        <f>IF(LEN($T114),IFERROR("P"&amp;SEARCH((AND(DAY(F114)&gt;0,DAY(F114)&lt;11)*1)+(AND(DAY(F114)&gt;10,DAY(F114)&lt;21)*2)+(AND(DAY(F114)&gt;20,DAY(F114)&lt;32)*3),"123"),IF(ROW()-ROW($U$5)&gt;1,LOOKUP(2,1/($U$5:U113&lt;&gt;""),$U$5:U113),"")),"")</f>
        <v/>
      </c>
      <c r="V114" s="22" t="str">
        <f t="shared" si="1"/>
        <v/>
      </c>
      <c r="W114" s="22" t="str">
        <f>IF(LEN($T114),"C"&amp;SUMPRODUCT(ISNUMBER(SEARCH({"coaching 1";"coaching 2";"coaching 3"},$L114))*{1;2;3}),"")</f>
        <v/>
      </c>
      <c r="X114"/>
    </row>
    <row r="115" spans="1:24" ht="16.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T115" s="22" t="str">
        <f>IFERROR(IF(LEN($C115)*LEN($L115),VLOOKUP(TRIM(CLEAN(LOOKUP(2,1/($B$1:$B115&lt;&gt;0),$B$1:$B115))),Agent!$B$2:$C$18,2,0),""),"")</f>
        <v/>
      </c>
      <c r="U115" s="22" t="str">
        <f>IF(LEN($T115),IFERROR("P"&amp;SEARCH((AND(DAY(F115)&gt;0,DAY(F115)&lt;11)*1)+(AND(DAY(F115)&gt;10,DAY(F115)&lt;21)*2)+(AND(DAY(F115)&gt;20,DAY(F115)&lt;32)*3),"123"),IF(ROW()-ROW($U$5)&gt;1,LOOKUP(2,1/($U$5:U114&lt;&gt;""),$U$5:U114),"")),"")</f>
        <v/>
      </c>
      <c r="V115" s="22" t="str">
        <f t="shared" si="1"/>
        <v/>
      </c>
      <c r="W115" s="22" t="str">
        <f>IF(LEN($T115),"C"&amp;SUMPRODUCT(ISNUMBER(SEARCH({"coaching 1";"coaching 2";"coaching 3"},$L115))*{1;2;3}),"")</f>
        <v/>
      </c>
      <c r="X115"/>
    </row>
    <row r="116" spans="1:24" ht="16.5">
      <c r="A116" s="48"/>
      <c r="B116" s="48"/>
      <c r="C116" s="48"/>
      <c r="D116" s="48"/>
      <c r="E116" s="48"/>
      <c r="F116" s="56"/>
      <c r="G116" s="50"/>
      <c r="H116" s="48"/>
      <c r="I116" s="48"/>
      <c r="J116" s="51"/>
      <c r="K116" s="51"/>
      <c r="L116" s="48"/>
      <c r="M116" s="48"/>
      <c r="N116" s="51"/>
      <c r="O116" s="48"/>
      <c r="P116" s="48"/>
      <c r="Q116" s="48"/>
      <c r="R116" s="48"/>
      <c r="T116" s="22" t="str">
        <f>IFERROR(IF(LEN($C116)*LEN($L116),VLOOKUP(TRIM(CLEAN(LOOKUP(2,1/($B$1:$B116&lt;&gt;0),$B$1:$B116))),Agent!$B$2:$C$18,2,0),""),"")</f>
        <v/>
      </c>
      <c r="U116" s="22" t="str">
        <f>IF(LEN($T116),IFERROR("P"&amp;SEARCH((AND(DAY(F116)&gt;0,DAY(F116)&lt;11)*1)+(AND(DAY(F116)&gt;10,DAY(F116)&lt;21)*2)+(AND(DAY(F116)&gt;20,DAY(F116)&lt;32)*3),"123"),IF(ROW()-ROW($U$5)&gt;1,LOOKUP(2,1/($U$5:U115&lt;&gt;""),$U$5:U115),"")),"")</f>
        <v/>
      </c>
      <c r="V116" s="22" t="str">
        <f t="shared" si="1"/>
        <v/>
      </c>
      <c r="W116" s="22" t="str">
        <f>IF(LEN($T116),"C"&amp;SUMPRODUCT(ISNUMBER(SEARCH({"coaching 1";"coaching 2";"coaching 3"},$L116))*{1;2;3}),"")</f>
        <v/>
      </c>
      <c r="X116"/>
    </row>
    <row r="117" spans="1:24" ht="16.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T117" s="22" t="str">
        <f>IFERROR(IF(LEN($C117)*LEN($L117),VLOOKUP(TRIM(CLEAN(LOOKUP(2,1/($B$1:$B117&lt;&gt;0),$B$1:$B117))),Agent!$B$2:$C$18,2,0),""),"")</f>
        <v/>
      </c>
      <c r="U117" s="22" t="str">
        <f>IF(LEN($T117),IFERROR("P"&amp;SEARCH((AND(DAY(F117)&gt;0,DAY(F117)&lt;11)*1)+(AND(DAY(F117)&gt;10,DAY(F117)&lt;21)*2)+(AND(DAY(F117)&gt;20,DAY(F117)&lt;32)*3),"123"),IF(ROW()-ROW($U$5)&gt;1,LOOKUP(2,1/($U$5:U116&lt;&gt;""),$U$5:U116),"")),"")</f>
        <v/>
      </c>
      <c r="V117" s="22" t="str">
        <f t="shared" si="1"/>
        <v/>
      </c>
      <c r="W117" s="22" t="str">
        <f>IF(LEN($T117),"C"&amp;SUMPRODUCT(ISNUMBER(SEARCH({"coaching 1";"coaching 2";"coaching 3"},$L117))*{1;2;3}),"")</f>
        <v/>
      </c>
      <c r="X117"/>
    </row>
    <row r="118" spans="1:24" ht="16.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T118" s="22" t="str">
        <f>IFERROR(IF(LEN($C118)*LEN($L118),VLOOKUP(TRIM(CLEAN(LOOKUP(2,1/($B$1:$B118&lt;&gt;0),$B$1:$B118))),Agent!$B$2:$C$18,2,0),""),"")</f>
        <v/>
      </c>
      <c r="U118" s="22" t="str">
        <f>IF(LEN($T118),IFERROR("P"&amp;SEARCH((AND(DAY(F118)&gt;0,DAY(F118)&lt;11)*1)+(AND(DAY(F118)&gt;10,DAY(F118)&lt;21)*2)+(AND(DAY(F118)&gt;20,DAY(F118)&lt;32)*3),"123"),IF(ROW()-ROW($U$5)&gt;1,LOOKUP(2,1/($U$5:U117&lt;&gt;""),$U$5:U117),"")),"")</f>
        <v/>
      </c>
      <c r="V118" s="22" t="str">
        <f t="shared" si="1"/>
        <v/>
      </c>
      <c r="W118" s="22" t="str">
        <f>IF(LEN($T118),"C"&amp;SUMPRODUCT(ISNUMBER(SEARCH({"coaching 1";"coaching 2";"coaching 3"},$L118))*{1;2;3}),"")</f>
        <v/>
      </c>
      <c r="X118"/>
    </row>
    <row r="119" spans="1:24" ht="16.5">
      <c r="A119" s="48"/>
      <c r="B119" s="48"/>
      <c r="C119" s="48"/>
      <c r="D119" s="48"/>
      <c r="E119" s="48"/>
      <c r="F119" s="56"/>
      <c r="G119" s="50"/>
      <c r="H119" s="48"/>
      <c r="I119" s="48"/>
      <c r="J119" s="51"/>
      <c r="K119" s="51"/>
      <c r="L119" s="48"/>
      <c r="M119" s="48"/>
      <c r="N119" s="51"/>
      <c r="O119" s="48"/>
      <c r="P119" s="48"/>
      <c r="Q119" s="48"/>
      <c r="R119" s="48"/>
      <c r="T119" s="22" t="str">
        <f>IFERROR(IF(LEN($C119)*LEN($L119),VLOOKUP(TRIM(CLEAN(LOOKUP(2,1/($B$1:$B119&lt;&gt;0),$B$1:$B119))),Agent!$B$2:$C$18,2,0),""),"")</f>
        <v/>
      </c>
      <c r="U119" s="22" t="str">
        <f>IF(LEN($T119),IFERROR("P"&amp;SEARCH((AND(DAY(F119)&gt;0,DAY(F119)&lt;11)*1)+(AND(DAY(F119)&gt;10,DAY(F119)&lt;21)*2)+(AND(DAY(F119)&gt;20,DAY(F119)&lt;32)*3),"123"),IF(ROW()-ROW($U$5)&gt;1,LOOKUP(2,1/($U$5:U118&lt;&gt;""),$U$5:U118),"")),"")</f>
        <v/>
      </c>
      <c r="V119" s="22" t="str">
        <f t="shared" si="1"/>
        <v/>
      </c>
      <c r="W119" s="22" t="str">
        <f>IF(LEN($T119),"C"&amp;SUMPRODUCT(ISNUMBER(SEARCH({"coaching 1";"coaching 2";"coaching 3"},$L119))*{1;2;3}),"")</f>
        <v/>
      </c>
      <c r="X119"/>
    </row>
    <row r="120" spans="1:24" ht="16.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T120" s="22" t="str">
        <f>IFERROR(IF(LEN($C120)*LEN($L120),VLOOKUP(TRIM(CLEAN(LOOKUP(2,1/($B$1:$B120&lt;&gt;0),$B$1:$B120))),Agent!$B$2:$C$18,2,0),""),"")</f>
        <v/>
      </c>
      <c r="U120" s="22" t="str">
        <f>IF(LEN($T120),IFERROR("P"&amp;SEARCH((AND(DAY(F120)&gt;0,DAY(F120)&lt;11)*1)+(AND(DAY(F120)&gt;10,DAY(F120)&lt;21)*2)+(AND(DAY(F120)&gt;20,DAY(F120)&lt;32)*3),"123"),IF(ROW()-ROW($U$5)&gt;1,LOOKUP(2,1/($U$5:U119&lt;&gt;""),$U$5:U119),"")),"")</f>
        <v/>
      </c>
      <c r="V120" s="22" t="str">
        <f t="shared" si="1"/>
        <v/>
      </c>
      <c r="W120" s="22" t="str">
        <f>IF(LEN($T120),"C"&amp;SUMPRODUCT(ISNUMBER(SEARCH({"coaching 1";"coaching 2";"coaching 3"},$L120))*{1;2;3}),"")</f>
        <v/>
      </c>
      <c r="X120"/>
    </row>
    <row r="121" spans="1:24" ht="16.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T121" s="22" t="str">
        <f>IFERROR(IF(LEN($C121)*LEN($L121),VLOOKUP(TRIM(CLEAN(LOOKUP(2,1/($B$1:$B121&lt;&gt;0),$B$1:$B121))),Agent!$B$2:$C$18,2,0),""),"")</f>
        <v/>
      </c>
      <c r="U121" s="22" t="str">
        <f>IF(LEN($T121),IFERROR("P"&amp;SEARCH((AND(DAY(F121)&gt;0,DAY(F121)&lt;11)*1)+(AND(DAY(F121)&gt;10,DAY(F121)&lt;21)*2)+(AND(DAY(F121)&gt;20,DAY(F121)&lt;32)*3),"123"),IF(ROW()-ROW($U$5)&gt;1,LOOKUP(2,1/($U$5:U120&lt;&gt;""),$U$5:U120),"")),"")</f>
        <v/>
      </c>
      <c r="V121" s="22" t="str">
        <f t="shared" si="1"/>
        <v/>
      </c>
      <c r="W121" s="22" t="str">
        <f>IF(LEN($T121),"C"&amp;SUMPRODUCT(ISNUMBER(SEARCH({"coaching 1";"coaching 2";"coaching 3"},$L121))*{1;2;3}),"")</f>
        <v/>
      </c>
      <c r="X121"/>
    </row>
    <row r="122" spans="1:24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</row>
  </sheetData>
  <mergeCells count="1">
    <mergeCell ref="A1:R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X121"/>
  <sheetViews>
    <sheetView workbookViewId="0">
      <selection sqref="A1:R1"/>
    </sheetView>
  </sheetViews>
  <sheetFormatPr defaultRowHeight="15.75" outlineLevelCol="1"/>
  <cols>
    <col min="1" max="1" width="3.59765625" customWidth="1"/>
    <col min="2" max="2" width="13.69921875" customWidth="1"/>
    <col min="3" max="3" width="17.796875" customWidth="1" outlineLevel="1"/>
    <col min="4" max="4" width="18" customWidth="1" outlineLevel="1"/>
    <col min="5" max="5" width="8.8984375" customWidth="1" outlineLevel="1"/>
    <col min="6" max="6" width="7.09765625" customWidth="1" outlineLevel="1"/>
    <col min="7" max="7" width="6.69921875" customWidth="1" outlineLevel="1"/>
    <col min="8" max="8" width="8.796875" customWidth="1" outlineLevel="1"/>
    <col min="9" max="9" width="23.09765625" customWidth="1" outlineLevel="1"/>
    <col min="10" max="11" width="10.69921875" customWidth="1" outlineLevel="1"/>
    <col min="12" max="13" width="18" customWidth="1" outlineLevel="1"/>
    <col min="14" max="14" width="10.69921875" customWidth="1" outlineLevel="1"/>
    <col min="15" max="17" width="5" customWidth="1" outlineLevel="1"/>
    <col min="18" max="18" width="13.69921875" customWidth="1" outlineLevel="1"/>
    <col min="19" max="19" width="3.69921875" customWidth="1"/>
    <col min="20" max="20" width="8.69921875" style="21" customWidth="1"/>
    <col min="21" max="21" width="5.69921875" style="21" customWidth="1"/>
    <col min="22" max="23" width="8.69921875" style="21" customWidth="1"/>
    <col min="24" max="24" width="3.69921875" style="19" customWidth="1"/>
  </cols>
  <sheetData>
    <row r="1" spans="1:24" s="11" customFormat="1" ht="19.5">
      <c r="A1" s="60" t="s">
        <v>61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T1" s="20"/>
      <c r="U1" s="20"/>
      <c r="V1" s="20"/>
      <c r="W1" s="20"/>
      <c r="X1" s="18"/>
    </row>
    <row r="2" spans="1:24" ht="19.5">
      <c r="A2" s="1">
        <v>1</v>
      </c>
    </row>
    <row r="3" spans="1:24" ht="16.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24" ht="16.5">
      <c r="A4" s="44"/>
      <c r="B4" s="44"/>
      <c r="C4" s="44"/>
      <c r="D4" s="44"/>
      <c r="E4" s="44"/>
      <c r="F4" s="45"/>
      <c r="G4" s="44"/>
      <c r="H4" s="44"/>
      <c r="I4" s="44"/>
      <c r="J4" s="44"/>
      <c r="K4" s="44"/>
      <c r="L4" s="45"/>
      <c r="M4" s="44"/>
      <c r="N4" s="44"/>
      <c r="O4" s="44"/>
      <c r="P4" s="44"/>
      <c r="Q4" s="44"/>
      <c r="R4" s="44"/>
    </row>
    <row r="5" spans="1:24" ht="16.5">
      <c r="A5" s="44"/>
      <c r="B5" s="44"/>
      <c r="C5" s="46"/>
      <c r="D5" s="47"/>
      <c r="E5" s="44"/>
      <c r="F5" s="45"/>
      <c r="G5" s="44"/>
      <c r="H5" s="44"/>
      <c r="I5" s="44"/>
      <c r="J5" s="44"/>
      <c r="K5" s="44"/>
      <c r="L5" s="45"/>
      <c r="M5" s="44"/>
      <c r="N5" s="44"/>
      <c r="O5" s="47"/>
      <c r="P5" s="47"/>
      <c r="Q5" s="47"/>
      <c r="R5" s="44"/>
      <c r="T5" s="35" t="s">
        <v>121</v>
      </c>
      <c r="U5" s="35" t="s">
        <v>122</v>
      </c>
      <c r="V5" s="35" t="s">
        <v>123</v>
      </c>
      <c r="W5" s="35" t="s">
        <v>120</v>
      </c>
    </row>
    <row r="6" spans="1:24" ht="16.5">
      <c r="A6" s="48"/>
      <c r="B6" s="48"/>
      <c r="C6" s="48"/>
      <c r="D6" s="48"/>
      <c r="E6" s="48"/>
      <c r="F6" s="49"/>
      <c r="G6" s="50"/>
      <c r="H6" s="48"/>
      <c r="I6" s="48"/>
      <c r="J6" s="51"/>
      <c r="K6" s="51"/>
      <c r="L6" s="48"/>
      <c r="M6" s="48"/>
      <c r="N6" s="51"/>
      <c r="O6" s="48"/>
      <c r="P6" s="48"/>
      <c r="Q6" s="48"/>
      <c r="R6" s="48"/>
      <c r="T6" s="22" t="str">
        <f>IFERROR(IF(LEN($C6)*LEN($L6),VLOOKUP(TRIM(CLEAN(LOOKUP(2,1/($B$1:$B6&lt;&gt;0),$B$1:$B6))),Agent!$B$2:$C$18,2,0),""),"")</f>
        <v/>
      </c>
      <c r="U6" s="22" t="str">
        <f>IF(LEN($T6),IFERROR("P"&amp;SEARCH((AND(DAY(F6)&gt;0,DAY(F6)&lt;11)*1)+(AND(DAY(F6)&gt;10,DAY(F6)&lt;21)*2)+(AND(DAY(F6)&gt;20,DAY(F6)&lt;32)*3),"123"),IF(ROW()-ROW($U$5)&gt;1,LOOKUP(2,1/($U$5:U5&lt;&gt;""),$U$5:U5),"")),"")</f>
        <v/>
      </c>
      <c r="V6" s="22" t="str">
        <f t="shared" ref="V6:V69" si="0">IF(LEN($T6),INDEX(KP.Code,SUMPRODUCT(ISNUMBER(SEARCH("*"&amp;KP.Keyword&amp;"*",C6))*ROW(KP.Code))-2),"")</f>
        <v/>
      </c>
      <c r="W6" s="22" t="str">
        <f>IF(LEN($T6),"C"&amp;SUMPRODUCT(ISNUMBER(SEARCH({"coaching 1";"coaching 2";"coaching 3"},$L6))*{1;2;3}),"")</f>
        <v/>
      </c>
    </row>
    <row r="7" spans="1:24" ht="16.5">
      <c r="A7" s="48"/>
      <c r="B7" s="48"/>
      <c r="C7" s="48"/>
      <c r="D7" s="48"/>
      <c r="E7" s="48"/>
      <c r="F7" s="49"/>
      <c r="G7" s="50"/>
      <c r="H7" s="48"/>
      <c r="I7" s="48"/>
      <c r="J7" s="51"/>
      <c r="K7" s="51"/>
      <c r="L7" s="48"/>
      <c r="M7" s="48"/>
      <c r="N7" s="51"/>
      <c r="O7" s="48"/>
      <c r="P7" s="48"/>
      <c r="Q7" s="48"/>
      <c r="R7" s="48"/>
      <c r="T7" s="22" t="str">
        <f>IFERROR(IF(LEN($C7)*LEN($L7),VLOOKUP(TRIM(CLEAN(LOOKUP(2,1/($B$1:$B7&lt;&gt;0),$B$1:$B7))),Agent!$B$2:$C$18,2,0),""),"")</f>
        <v/>
      </c>
      <c r="U7" s="22" t="str">
        <f>IF(LEN($T7),IFERROR("P"&amp;SEARCH((AND(DAY(F7)&gt;0,DAY(F7)&lt;11)*1)+(AND(DAY(F7)&gt;10,DAY(F7)&lt;21)*2)+(AND(DAY(F7)&gt;20,DAY(F7)&lt;32)*3),"123"),IF(ROW()-ROW($U$5)&gt;1,LOOKUP(2,1/($U$5:U6&lt;&gt;""),$U$5:U6),"")),"")</f>
        <v/>
      </c>
      <c r="V7" s="22" t="str">
        <f t="shared" si="0"/>
        <v/>
      </c>
      <c r="W7" s="22" t="str">
        <f>IF(LEN($T7),"C"&amp;SUMPRODUCT(ISNUMBER(SEARCH({"coaching 1";"coaching 2";"coaching 3"},$L7))*{1;2;3}),"")</f>
        <v/>
      </c>
    </row>
    <row r="8" spans="1:24" ht="16.5">
      <c r="A8" s="48"/>
      <c r="B8" s="48"/>
      <c r="C8" s="48"/>
      <c r="D8" s="48"/>
      <c r="E8" s="48"/>
      <c r="F8" s="49"/>
      <c r="G8" s="50"/>
      <c r="H8" s="48"/>
      <c r="I8" s="48"/>
      <c r="J8" s="51"/>
      <c r="K8" s="51"/>
      <c r="L8" s="48"/>
      <c r="M8" s="48"/>
      <c r="N8" s="51"/>
      <c r="O8" s="48"/>
      <c r="P8" s="48"/>
      <c r="Q8" s="48"/>
      <c r="R8" s="48"/>
      <c r="T8" s="22" t="str">
        <f>IFERROR(IF(LEN($C8)*LEN($L8),VLOOKUP(TRIM(CLEAN(LOOKUP(2,1/($B$1:$B8&lt;&gt;0),$B$1:$B8))),Agent!$B$2:$C$18,2,0),""),"")</f>
        <v/>
      </c>
      <c r="U8" s="22" t="str">
        <f>IF(LEN($T8),IFERROR("P"&amp;SEARCH((AND(DAY(F8)&gt;0,DAY(F8)&lt;11)*1)+(AND(DAY(F8)&gt;10,DAY(F8)&lt;21)*2)+(AND(DAY(F8)&gt;20,DAY(F8)&lt;32)*3),"123"),IF(ROW()-ROW($U$5)&gt;1,LOOKUP(2,1/($U$5:U7&lt;&gt;""),$U$5:U7),"")),"")</f>
        <v/>
      </c>
      <c r="V8" s="22" t="str">
        <f t="shared" si="0"/>
        <v/>
      </c>
      <c r="W8" s="22" t="str">
        <f>IF(LEN($T8),"C"&amp;SUMPRODUCT(ISNUMBER(SEARCH({"coaching 1";"coaching 2";"coaching 3"},$L8))*{1;2;3}),"")</f>
        <v/>
      </c>
    </row>
    <row r="9" spans="1:24" ht="16.5">
      <c r="A9" s="48"/>
      <c r="B9" s="48"/>
      <c r="C9" s="48"/>
      <c r="D9" s="48"/>
      <c r="E9" s="48"/>
      <c r="F9" s="49"/>
      <c r="G9" s="50"/>
      <c r="H9" s="48"/>
      <c r="I9" s="48"/>
      <c r="J9" s="51"/>
      <c r="K9" s="51"/>
      <c r="L9" s="48"/>
      <c r="M9" s="48"/>
      <c r="N9" s="51"/>
      <c r="O9" s="48"/>
      <c r="P9" s="48"/>
      <c r="Q9" s="48"/>
      <c r="R9" s="48"/>
      <c r="T9" s="22" t="str">
        <f>IFERROR(IF(LEN($C9)*LEN($L9),VLOOKUP(TRIM(CLEAN(LOOKUP(2,1/($B$1:$B9&lt;&gt;0),$B$1:$B9))),Agent!$B$2:$C$18,2,0),""),"")</f>
        <v/>
      </c>
      <c r="U9" s="22" t="str">
        <f>IF(LEN($T9),IFERROR("P"&amp;SEARCH((AND(DAY(F9)&gt;0,DAY(F9)&lt;11)*1)+(AND(DAY(F9)&gt;10,DAY(F9)&lt;21)*2)+(AND(DAY(F9)&gt;20,DAY(F9)&lt;32)*3),"123"),IF(ROW()-ROW($U$5)&gt;1,LOOKUP(2,1/($U$5:U8&lt;&gt;""),$U$5:U8),"")),"")</f>
        <v/>
      </c>
      <c r="V9" s="22" t="str">
        <f t="shared" si="0"/>
        <v/>
      </c>
      <c r="W9" s="22" t="str">
        <f>IF(LEN($T9),"C"&amp;SUMPRODUCT(ISNUMBER(SEARCH({"coaching 1";"coaching 2";"coaching 3"},$L9))*{1;2;3}),"")</f>
        <v/>
      </c>
    </row>
    <row r="10" spans="1:24" ht="16.5">
      <c r="A10" s="48"/>
      <c r="B10" s="48"/>
      <c r="C10" s="48"/>
      <c r="D10" s="48"/>
      <c r="E10" s="48"/>
      <c r="F10" s="52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T10" s="22" t="str">
        <f>IFERROR(IF(LEN($C10)*LEN($L10),VLOOKUP(TRIM(CLEAN(LOOKUP(2,1/($B$1:$B10&lt;&gt;0),$B$1:$B10))),Agent!$B$2:$C$18,2,0),""),"")</f>
        <v/>
      </c>
      <c r="U10" s="22" t="str">
        <f>IF(LEN($T10),IFERROR("P"&amp;SEARCH((AND(DAY(F10)&gt;0,DAY(F10)&lt;11)*1)+(AND(DAY(F10)&gt;10,DAY(F10)&lt;21)*2)+(AND(DAY(F10)&gt;20,DAY(F10)&lt;32)*3),"123"),IF(ROW()-ROW($U$5)&gt;1,LOOKUP(2,1/($U$5:U9&lt;&gt;""),$U$5:U9),"")),"")</f>
        <v/>
      </c>
      <c r="V10" s="22" t="str">
        <f t="shared" si="0"/>
        <v/>
      </c>
      <c r="W10" s="22" t="str">
        <f>IF(LEN($T10),"C"&amp;SUMPRODUCT(ISNUMBER(SEARCH({"coaching 1";"coaching 2";"coaching 3"},$L10))*{1;2;3}),"")</f>
        <v/>
      </c>
    </row>
    <row r="11" spans="1:24" ht="16.5">
      <c r="A11" s="48"/>
      <c r="B11" s="48"/>
      <c r="C11" s="48"/>
      <c r="D11" s="48"/>
      <c r="E11" s="48"/>
      <c r="F11" s="52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T11" s="22" t="str">
        <f>IFERROR(IF(LEN($C11)*LEN($L11),VLOOKUP(TRIM(CLEAN(LOOKUP(2,1/($B$1:$B11&lt;&gt;0),$B$1:$B11))),Agent!$B$2:$C$18,2,0),""),"")</f>
        <v/>
      </c>
      <c r="U11" s="22" t="str">
        <f>IF(LEN($T11),IFERROR("P"&amp;SEARCH((AND(DAY(F11)&gt;0,DAY(F11)&lt;11)*1)+(AND(DAY(F11)&gt;10,DAY(F11)&lt;21)*2)+(AND(DAY(F11)&gt;20,DAY(F11)&lt;32)*3),"123"),IF(ROW()-ROW($U$5)&gt;1,LOOKUP(2,1/($U$5:U10&lt;&gt;""),$U$5:U10),"")),"")</f>
        <v/>
      </c>
      <c r="V11" s="22" t="str">
        <f t="shared" si="0"/>
        <v/>
      </c>
      <c r="W11" s="22" t="str">
        <f>IF(LEN($T11),"C"&amp;SUMPRODUCT(ISNUMBER(SEARCH({"coaching 1";"coaching 2";"coaching 3"},$L11))*{1;2;3}),"")</f>
        <v/>
      </c>
    </row>
    <row r="12" spans="1:24" ht="16.5">
      <c r="A12" s="48"/>
      <c r="B12" s="48"/>
      <c r="C12" s="48"/>
      <c r="D12" s="48"/>
      <c r="E12" s="48"/>
      <c r="F12" s="49"/>
      <c r="G12" s="50"/>
      <c r="H12" s="48"/>
      <c r="I12" s="48"/>
      <c r="J12" s="51"/>
      <c r="K12" s="51"/>
      <c r="L12" s="48"/>
      <c r="M12" s="48"/>
      <c r="N12" s="51"/>
      <c r="O12" s="48"/>
      <c r="P12" s="48"/>
      <c r="Q12" s="48"/>
      <c r="R12" s="48"/>
      <c r="T12" s="22" t="str">
        <f>IFERROR(IF(LEN($C12)*LEN($L12),VLOOKUP(TRIM(CLEAN(LOOKUP(2,1/($B$1:$B12&lt;&gt;0),$B$1:$B12))),Agent!$B$2:$C$18,2,0),""),"")</f>
        <v/>
      </c>
      <c r="U12" s="22" t="str">
        <f>IF(LEN($T12),IFERROR("P"&amp;SEARCH((AND(DAY(F12)&gt;0,DAY(F12)&lt;11)*1)+(AND(DAY(F12)&gt;10,DAY(F12)&lt;21)*2)+(AND(DAY(F12)&gt;20,DAY(F12)&lt;32)*3),"123"),IF(ROW()-ROW($U$5)&gt;1,LOOKUP(2,1/($U$5:U11&lt;&gt;""),$U$5:U11),"")),"")</f>
        <v/>
      </c>
      <c r="V12" s="22" t="str">
        <f t="shared" si="0"/>
        <v/>
      </c>
      <c r="W12" s="22" t="str">
        <f>IF(LEN($T12),"C"&amp;SUMPRODUCT(ISNUMBER(SEARCH({"coaching 1";"coaching 2";"coaching 3"},$L12))*{1;2;3}),"")</f>
        <v/>
      </c>
    </row>
    <row r="13" spans="1:24" ht="16.5">
      <c r="A13" s="48"/>
      <c r="B13" s="48"/>
      <c r="C13" s="48"/>
      <c r="D13" s="48"/>
      <c r="E13" s="48"/>
      <c r="F13" s="52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T13" s="22" t="str">
        <f>IFERROR(IF(LEN($C13)*LEN($L13),VLOOKUP(TRIM(CLEAN(LOOKUP(2,1/($B$1:$B13&lt;&gt;0),$B$1:$B13))),Agent!$B$2:$C$18,2,0),""),"")</f>
        <v/>
      </c>
      <c r="U13" s="22" t="str">
        <f>IF(LEN($T13),IFERROR("P"&amp;SEARCH((AND(DAY(F13)&gt;0,DAY(F13)&lt;11)*1)+(AND(DAY(F13)&gt;10,DAY(F13)&lt;21)*2)+(AND(DAY(F13)&gt;20,DAY(F13)&lt;32)*3),"123"),IF(ROW()-ROW($U$5)&gt;1,LOOKUP(2,1/($U$5:U12&lt;&gt;""),$U$5:U12),"")),"")</f>
        <v/>
      </c>
      <c r="V13" s="22" t="str">
        <f t="shared" si="0"/>
        <v/>
      </c>
      <c r="W13" s="22" t="str">
        <f>IF(LEN($T13),"C"&amp;SUMPRODUCT(ISNUMBER(SEARCH({"coaching 1";"coaching 2";"coaching 3"},$L13))*{1;2;3}),"")</f>
        <v/>
      </c>
    </row>
    <row r="14" spans="1:24" ht="16.5">
      <c r="A14" s="48"/>
      <c r="B14" s="48"/>
      <c r="C14" s="48"/>
      <c r="D14" s="48"/>
      <c r="E14" s="48"/>
      <c r="F14" s="52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T14" s="22" t="str">
        <f>IFERROR(IF(LEN($C14)*LEN($L14),VLOOKUP(TRIM(CLEAN(LOOKUP(2,1/($B$1:$B14&lt;&gt;0),$B$1:$B14))),Agent!$B$2:$C$18,2,0),""),"")</f>
        <v/>
      </c>
      <c r="U14" s="22" t="str">
        <f>IF(LEN($T14),IFERROR("P"&amp;SEARCH((AND(DAY(F14)&gt;0,DAY(F14)&lt;11)*1)+(AND(DAY(F14)&gt;10,DAY(F14)&lt;21)*2)+(AND(DAY(F14)&gt;20,DAY(F14)&lt;32)*3),"123"),IF(ROW()-ROW($U$5)&gt;1,LOOKUP(2,1/($U$5:U13&lt;&gt;""),$U$5:U13),"")),"")</f>
        <v/>
      </c>
      <c r="V14" s="22" t="str">
        <f t="shared" si="0"/>
        <v/>
      </c>
      <c r="W14" s="22" t="str">
        <f>IF(LEN($T14),"C"&amp;SUMPRODUCT(ISNUMBER(SEARCH({"coaching 1";"coaching 2";"coaching 3"},$L14))*{1;2;3}),"")</f>
        <v/>
      </c>
    </row>
    <row r="15" spans="1:24" ht="16.5">
      <c r="A15" s="48"/>
      <c r="B15" s="48"/>
      <c r="C15" s="48"/>
      <c r="D15" s="48"/>
      <c r="E15" s="48"/>
      <c r="F15" s="49"/>
      <c r="G15" s="50"/>
      <c r="H15" s="48"/>
      <c r="I15" s="48"/>
      <c r="J15" s="51"/>
      <c r="K15" s="51"/>
      <c r="L15" s="48"/>
      <c r="M15" s="48"/>
      <c r="N15" s="51"/>
      <c r="O15" s="48"/>
      <c r="P15" s="48"/>
      <c r="Q15" s="48"/>
      <c r="R15" s="48"/>
      <c r="T15" s="22" t="str">
        <f>IFERROR(IF(LEN($C15)*LEN($L15),VLOOKUP(TRIM(CLEAN(LOOKUP(2,1/($B$1:$B15&lt;&gt;0),$B$1:$B15))),Agent!$B$2:$C$18,2,0),""),"")</f>
        <v/>
      </c>
      <c r="U15" s="22" t="str">
        <f>IF(LEN($T15),IFERROR("P"&amp;SEARCH((AND(DAY(F15)&gt;0,DAY(F15)&lt;11)*1)+(AND(DAY(F15)&gt;10,DAY(F15)&lt;21)*2)+(AND(DAY(F15)&gt;20,DAY(F15)&lt;32)*3),"123"),IF(ROW()-ROW($U$5)&gt;1,LOOKUP(2,1/($U$5:U14&lt;&gt;""),$U$5:U14),"")),"")</f>
        <v/>
      </c>
      <c r="V15" s="22" t="str">
        <f t="shared" si="0"/>
        <v/>
      </c>
      <c r="W15" s="22" t="str">
        <f>IF(LEN($T15),"C"&amp;SUMPRODUCT(ISNUMBER(SEARCH({"coaching 1";"coaching 2";"coaching 3"},$L15))*{1;2;3}),"")</f>
        <v/>
      </c>
    </row>
    <row r="16" spans="1:24" ht="16.5">
      <c r="A16" s="48"/>
      <c r="B16" s="48"/>
      <c r="C16" s="48"/>
      <c r="D16" s="48"/>
      <c r="E16" s="48"/>
      <c r="F16" s="52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T16" s="22" t="str">
        <f>IFERROR(IF(LEN($C16)*LEN($L16),VLOOKUP(TRIM(CLEAN(LOOKUP(2,1/($B$1:$B16&lt;&gt;0),$B$1:$B16))),Agent!$B$2:$C$18,2,0),""),"")</f>
        <v/>
      </c>
      <c r="U16" s="22" t="str">
        <f>IF(LEN($T16),IFERROR("P"&amp;SEARCH((AND(DAY(F16)&gt;0,DAY(F16)&lt;11)*1)+(AND(DAY(F16)&gt;10,DAY(F16)&lt;21)*2)+(AND(DAY(F16)&gt;20,DAY(F16)&lt;32)*3),"123"),IF(ROW()-ROW($U$5)&gt;1,LOOKUP(2,1/($U$5:U15&lt;&gt;""),$U$5:U15),"")),"")</f>
        <v/>
      </c>
      <c r="V16" s="22" t="str">
        <f t="shared" si="0"/>
        <v/>
      </c>
      <c r="W16" s="22" t="str">
        <f>IF(LEN($T16),"C"&amp;SUMPRODUCT(ISNUMBER(SEARCH({"coaching 1";"coaching 2";"coaching 3"},$L16))*{1;2;3}),"")</f>
        <v/>
      </c>
    </row>
    <row r="17" spans="1:24" ht="16.5">
      <c r="A17" s="48"/>
      <c r="B17" s="48"/>
      <c r="C17" s="48"/>
      <c r="D17" s="48"/>
      <c r="E17" s="48"/>
      <c r="F17" s="52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22" t="str">
        <f>IFERROR(IF(LEN($C17)*LEN($L17),VLOOKUP(TRIM(CLEAN(LOOKUP(2,1/($B$1:$B17&lt;&gt;0),$B$1:$B17))),Agent!$B$2:$C$18,2,0),""),"")</f>
        <v/>
      </c>
      <c r="U17" s="22" t="str">
        <f>IF(LEN($T17),IFERROR("P"&amp;SEARCH((AND(DAY(F17)&gt;0,DAY(F17)&lt;11)*1)+(AND(DAY(F17)&gt;10,DAY(F17)&lt;21)*2)+(AND(DAY(F17)&gt;20,DAY(F17)&lt;32)*3),"123"),IF(ROW()-ROW($U$5)&gt;1,LOOKUP(2,1/($U$5:U16&lt;&gt;""),$U$5:U16),"")),"")</f>
        <v/>
      </c>
      <c r="V17" s="22" t="str">
        <f t="shared" si="0"/>
        <v/>
      </c>
      <c r="W17" s="22" t="str">
        <f>IF(LEN($T17),"C"&amp;SUMPRODUCT(ISNUMBER(SEARCH({"coaching 1";"coaching 2";"coaching 3"},$L17))*{1;2;3}),"")</f>
        <v/>
      </c>
    </row>
    <row r="18" spans="1:24" ht="16.5">
      <c r="A18" s="48"/>
      <c r="B18" s="48"/>
      <c r="C18" s="48"/>
      <c r="D18" s="48"/>
      <c r="E18" s="48"/>
      <c r="F18" s="49"/>
      <c r="G18" s="50"/>
      <c r="H18" s="48"/>
      <c r="I18" s="48"/>
      <c r="J18" s="51"/>
      <c r="K18" s="51"/>
      <c r="L18" s="48"/>
      <c r="M18" s="48"/>
      <c r="N18" s="51"/>
      <c r="O18" s="48"/>
      <c r="P18" s="48"/>
      <c r="Q18" s="48"/>
      <c r="R18" s="48"/>
      <c r="T18" s="22" t="str">
        <f>IFERROR(IF(LEN($C18)*LEN($L18),VLOOKUP(TRIM(CLEAN(LOOKUP(2,1/($B$1:$B18&lt;&gt;0),$B$1:$B18))),Agent!$B$2:$C$18,2,0),""),"")</f>
        <v/>
      </c>
      <c r="U18" s="22" t="str">
        <f>IF(LEN($T18),IFERROR("P"&amp;SEARCH((AND(DAY(F18)&gt;0,DAY(F18)&lt;11)*1)+(AND(DAY(F18)&gt;10,DAY(F18)&lt;21)*2)+(AND(DAY(F18)&gt;20,DAY(F18)&lt;32)*3),"123"),IF(ROW()-ROW($U$5)&gt;1,LOOKUP(2,1/($U$5:U17&lt;&gt;""),$U$5:U17),"")),"")</f>
        <v/>
      </c>
      <c r="V18" s="22" t="str">
        <f t="shared" si="0"/>
        <v/>
      </c>
      <c r="W18" s="22" t="str">
        <f>IF(LEN($T18),"C"&amp;SUMPRODUCT(ISNUMBER(SEARCH({"coaching 1";"coaching 2";"coaching 3"},$L18))*{1;2;3}),"")</f>
        <v/>
      </c>
    </row>
    <row r="19" spans="1:24" ht="16.5">
      <c r="A19" s="48"/>
      <c r="B19" s="48"/>
      <c r="C19" s="48"/>
      <c r="D19" s="48"/>
      <c r="E19" s="48"/>
      <c r="F19" s="52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22" t="str">
        <f>IFERROR(IF(LEN($C19)*LEN($L19),VLOOKUP(TRIM(CLEAN(LOOKUP(2,1/($B$1:$B19&lt;&gt;0),$B$1:$B19))),Agent!$B$2:$C$18,2,0),""),"")</f>
        <v/>
      </c>
      <c r="U19" s="22" t="str">
        <f>IF(LEN($T19),IFERROR("P"&amp;SEARCH((AND(DAY(F19)&gt;0,DAY(F19)&lt;11)*1)+(AND(DAY(F19)&gt;10,DAY(F19)&lt;21)*2)+(AND(DAY(F19)&gt;20,DAY(F19)&lt;32)*3),"123"),IF(ROW()-ROW($U$5)&gt;1,LOOKUP(2,1/($U$5:U18&lt;&gt;""),$U$5:U18),"")),"")</f>
        <v/>
      </c>
      <c r="V19" s="22" t="str">
        <f t="shared" si="0"/>
        <v/>
      </c>
      <c r="W19" s="22" t="str">
        <f>IF(LEN($T19),"C"&amp;SUMPRODUCT(ISNUMBER(SEARCH({"coaching 1";"coaching 2";"coaching 3"},$L19))*{1;2;3}),"")</f>
        <v/>
      </c>
    </row>
    <row r="20" spans="1:24" ht="16.5">
      <c r="A20" s="48"/>
      <c r="B20" s="48"/>
      <c r="C20" s="48"/>
      <c r="D20" s="48"/>
      <c r="E20" s="48"/>
      <c r="F20" s="52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T20" s="22" t="str">
        <f>IFERROR(IF(LEN($C20)*LEN($L20),VLOOKUP(TRIM(CLEAN(LOOKUP(2,1/($B$1:$B20&lt;&gt;0),$B$1:$B20))),Agent!$B$2:$C$18,2,0),""),"")</f>
        <v/>
      </c>
      <c r="U20" s="22" t="str">
        <f>IF(LEN($T20),IFERROR("P"&amp;SEARCH((AND(DAY(F20)&gt;0,DAY(F20)&lt;11)*1)+(AND(DAY(F20)&gt;10,DAY(F20)&lt;21)*2)+(AND(DAY(F20)&gt;20,DAY(F20)&lt;32)*3),"123"),IF(ROW()-ROW($U$5)&gt;1,LOOKUP(2,1/($U$5:U19&lt;&gt;""),$U$5:U19),"")),"")</f>
        <v/>
      </c>
      <c r="V20" s="22" t="str">
        <f t="shared" si="0"/>
        <v/>
      </c>
      <c r="W20" s="22" t="str">
        <f>IF(LEN($T20),"C"&amp;SUMPRODUCT(ISNUMBER(SEARCH({"coaching 1";"coaching 2";"coaching 3"},$L20))*{1;2;3}),"")</f>
        <v/>
      </c>
    </row>
    <row r="21" spans="1:24" ht="16.5">
      <c r="A21" s="48"/>
      <c r="B21" s="48"/>
      <c r="C21" s="48"/>
      <c r="D21" s="48"/>
      <c r="E21" s="48"/>
      <c r="F21" s="49"/>
      <c r="G21" s="50"/>
      <c r="H21" s="48"/>
      <c r="I21" s="48"/>
      <c r="J21" s="51"/>
      <c r="K21" s="51"/>
      <c r="L21" s="48"/>
      <c r="M21" s="48"/>
      <c r="N21" s="51"/>
      <c r="O21" s="48"/>
      <c r="P21" s="48"/>
      <c r="Q21" s="48"/>
      <c r="R21" s="48"/>
      <c r="T21" s="22" t="str">
        <f>IFERROR(IF(LEN($C21)*LEN($L21),VLOOKUP(TRIM(CLEAN(LOOKUP(2,1/($B$1:$B21&lt;&gt;0),$B$1:$B21))),Agent!$B$2:$C$18,2,0),""),"")</f>
        <v/>
      </c>
      <c r="U21" s="22" t="str">
        <f>IF(LEN($T21),IFERROR("P"&amp;SEARCH((AND(DAY(F21)&gt;0,DAY(F21)&lt;11)*1)+(AND(DAY(F21)&gt;10,DAY(F21)&lt;21)*2)+(AND(DAY(F21)&gt;20,DAY(F21)&lt;32)*3),"123"),IF(ROW()-ROW($U$5)&gt;1,LOOKUP(2,1/($U$5:U20&lt;&gt;""),$U$5:U20),"")),"")</f>
        <v/>
      </c>
      <c r="V21" s="22" t="str">
        <f t="shared" si="0"/>
        <v/>
      </c>
      <c r="W21" s="22" t="str">
        <f>IF(LEN($T21),"C"&amp;SUMPRODUCT(ISNUMBER(SEARCH({"coaching 1";"coaching 2";"coaching 3"},$L21))*{1;2;3}),"")</f>
        <v/>
      </c>
    </row>
    <row r="22" spans="1:24" ht="16.5">
      <c r="A22" s="48"/>
      <c r="B22" s="48"/>
      <c r="C22" s="48"/>
      <c r="D22" s="48"/>
      <c r="E22" s="48"/>
      <c r="F22" s="52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T22" s="22" t="str">
        <f>IFERROR(IF(LEN($C22)*LEN($L22),VLOOKUP(TRIM(CLEAN(LOOKUP(2,1/($B$1:$B22&lt;&gt;0),$B$1:$B22))),Agent!$B$2:$C$18,2,0),""),"")</f>
        <v/>
      </c>
      <c r="U22" s="22" t="str">
        <f>IF(LEN($T22),IFERROR("P"&amp;SEARCH((AND(DAY(F22)&gt;0,DAY(F22)&lt;11)*1)+(AND(DAY(F22)&gt;10,DAY(F22)&lt;21)*2)+(AND(DAY(F22)&gt;20,DAY(F22)&lt;32)*3),"123"),IF(ROW()-ROW($U$5)&gt;1,LOOKUP(2,1/($U$5:U21&lt;&gt;""),$U$5:U21),"")),"")</f>
        <v/>
      </c>
      <c r="V22" s="22" t="str">
        <f t="shared" si="0"/>
        <v/>
      </c>
      <c r="W22" s="22" t="str">
        <f>IF(LEN($T22),"C"&amp;SUMPRODUCT(ISNUMBER(SEARCH({"coaching 1";"coaching 2";"coaching 3"},$L22))*{1;2;3}),"")</f>
        <v/>
      </c>
    </row>
    <row r="23" spans="1:24" ht="16.5">
      <c r="A23" s="48"/>
      <c r="B23" s="48"/>
      <c r="C23" s="48"/>
      <c r="D23" s="48"/>
      <c r="E23" s="48"/>
      <c r="F23" s="52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T23" s="22" t="str">
        <f>IFERROR(IF(LEN($C23)*LEN($L23),VLOOKUP(TRIM(CLEAN(LOOKUP(2,1/($B$1:$B23&lt;&gt;0),$B$1:$B23))),Agent!$B$2:$C$18,2,0),""),"")</f>
        <v/>
      </c>
      <c r="U23" s="22" t="str">
        <f>IF(LEN($T23),IFERROR("P"&amp;SEARCH((AND(DAY(F23)&gt;0,DAY(F23)&lt;11)*1)+(AND(DAY(F23)&gt;10,DAY(F23)&lt;21)*2)+(AND(DAY(F23)&gt;20,DAY(F23)&lt;32)*3),"123"),IF(ROW()-ROW($U$5)&gt;1,LOOKUP(2,1/($U$5:U22&lt;&gt;""),$U$5:U22),"")),"")</f>
        <v/>
      </c>
      <c r="V23" s="22" t="str">
        <f t="shared" si="0"/>
        <v/>
      </c>
      <c r="W23" s="22" t="str">
        <f>IF(LEN($T23),"C"&amp;SUMPRODUCT(ISNUMBER(SEARCH({"coaching 1";"coaching 2";"coaching 3"},$L23))*{1;2;3}),"")</f>
        <v/>
      </c>
    </row>
    <row r="24" spans="1:24" ht="16.5">
      <c r="A24" s="48"/>
      <c r="B24" s="48"/>
      <c r="C24" s="48"/>
      <c r="D24" s="48"/>
      <c r="E24" s="48"/>
      <c r="F24" s="49"/>
      <c r="G24" s="50"/>
      <c r="H24" s="48"/>
      <c r="I24" s="48"/>
      <c r="J24" s="51"/>
      <c r="K24" s="51"/>
      <c r="L24" s="48"/>
      <c r="M24" s="48"/>
      <c r="N24" s="51"/>
      <c r="O24" s="48"/>
      <c r="P24" s="48"/>
      <c r="Q24" s="48"/>
      <c r="R24" s="48"/>
      <c r="T24" s="22" t="str">
        <f>IFERROR(IF(LEN($C24)*LEN($L24),VLOOKUP(TRIM(CLEAN(LOOKUP(2,1/($B$1:$B24&lt;&gt;0),$B$1:$B24))),Agent!$B$2:$C$18,2,0),""),"")</f>
        <v/>
      </c>
      <c r="U24" s="22" t="str">
        <f>IF(LEN($T24),IFERROR("P"&amp;SEARCH((AND(DAY(F24)&gt;0,DAY(F24)&lt;11)*1)+(AND(DAY(F24)&gt;10,DAY(F24)&lt;21)*2)+(AND(DAY(F24)&gt;20,DAY(F24)&lt;32)*3),"123"),IF(ROW()-ROW($U$5)&gt;1,LOOKUP(2,1/($U$5:U23&lt;&gt;""),$U$5:U23),"")),"")</f>
        <v/>
      </c>
      <c r="V24" s="22" t="str">
        <f t="shared" si="0"/>
        <v/>
      </c>
      <c r="W24" s="22" t="str">
        <f>IF(LEN($T24),"C"&amp;SUMPRODUCT(ISNUMBER(SEARCH({"coaching 1";"coaching 2";"coaching 3"},$L24))*{1;2;3}),"")</f>
        <v/>
      </c>
    </row>
    <row r="25" spans="1:24" ht="16.5">
      <c r="A25" s="48"/>
      <c r="B25" s="48"/>
      <c r="C25" s="48"/>
      <c r="D25" s="48"/>
      <c r="E25" s="48"/>
      <c r="F25" s="52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T25" s="22" t="str">
        <f>IFERROR(IF(LEN($C25)*LEN($L25),VLOOKUP(TRIM(CLEAN(LOOKUP(2,1/($B$1:$B25&lt;&gt;0),$B$1:$B25))),Agent!$B$2:$C$18,2,0),""),"")</f>
        <v/>
      </c>
      <c r="U25" s="22" t="str">
        <f>IF(LEN($T25),IFERROR("P"&amp;SEARCH((AND(DAY(F25)&gt;0,DAY(F25)&lt;11)*1)+(AND(DAY(F25)&gt;10,DAY(F25)&lt;21)*2)+(AND(DAY(F25)&gt;20,DAY(F25)&lt;32)*3),"123"),IF(ROW()-ROW($U$5)&gt;1,LOOKUP(2,1/($U$5:U24&lt;&gt;""),$U$5:U24),"")),"")</f>
        <v/>
      </c>
      <c r="V25" s="22" t="str">
        <f t="shared" si="0"/>
        <v/>
      </c>
      <c r="W25" s="22" t="str">
        <f>IF(LEN($T25),"C"&amp;SUMPRODUCT(ISNUMBER(SEARCH({"coaching 1";"coaching 2";"coaching 3"},$L25))*{1;2;3}),"")</f>
        <v/>
      </c>
    </row>
    <row r="26" spans="1:24" ht="16.5">
      <c r="A26" s="48"/>
      <c r="B26" s="48"/>
      <c r="C26" s="48"/>
      <c r="D26" s="48"/>
      <c r="E26" s="48"/>
      <c r="F26" s="52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T26" s="22" t="str">
        <f>IFERROR(IF(LEN($C26)*LEN($L26),VLOOKUP(TRIM(CLEAN(LOOKUP(2,1/($B$1:$B26&lt;&gt;0),$B$1:$B26))),Agent!$B$2:$C$18,2,0),""),"")</f>
        <v/>
      </c>
      <c r="U26" s="22" t="str">
        <f>IF(LEN($T26),IFERROR("P"&amp;SEARCH((AND(DAY(F26)&gt;0,DAY(F26)&lt;11)*1)+(AND(DAY(F26)&gt;10,DAY(F26)&lt;21)*2)+(AND(DAY(F26)&gt;20,DAY(F26)&lt;32)*3),"123"),IF(ROW()-ROW($U$5)&gt;1,LOOKUP(2,1/($U$5:U25&lt;&gt;""),$U$5:U25),"")),"")</f>
        <v/>
      </c>
      <c r="V26" s="22" t="str">
        <f t="shared" si="0"/>
        <v/>
      </c>
      <c r="W26" s="22" t="str">
        <f>IF(LEN($T26),"C"&amp;SUMPRODUCT(ISNUMBER(SEARCH({"coaching 1";"coaching 2";"coaching 3"},$L26))*{1;2;3}),"")</f>
        <v/>
      </c>
    </row>
    <row r="27" spans="1:24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T27" s="22" t="str">
        <f>IFERROR(IF(LEN($C27)*LEN($L27),VLOOKUP(TRIM(CLEAN(LOOKUP(2,1/($B$1:$B27&lt;&gt;0),$B$1:$B27))),Agent!$B$2:$C$18,2,0),""),"")</f>
        <v/>
      </c>
      <c r="U27" s="22" t="str">
        <f>IF(LEN($T27),IFERROR("P"&amp;SEARCH((AND(DAY(F27)&gt;0,DAY(F27)&lt;11)*1)+(AND(DAY(F27)&gt;10,DAY(F27)&lt;21)*2)+(AND(DAY(F27)&gt;20,DAY(F27)&lt;32)*3),"123"),IF(ROW()-ROW($U$5)&gt;1,LOOKUP(2,1/($U$5:U26&lt;&gt;""),$U$5:U26),"")),"")</f>
        <v/>
      </c>
      <c r="V27" s="22" t="str">
        <f t="shared" si="0"/>
        <v/>
      </c>
      <c r="W27" s="22" t="str">
        <f>IF(LEN($T27),"C"&amp;SUMPRODUCT(ISNUMBER(SEARCH({"coaching 1";"coaching 2";"coaching 3"},$L27))*{1;2;3}),"")</f>
        <v/>
      </c>
    </row>
    <row r="28" spans="1:24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T28" s="22" t="str">
        <f>IFERROR(IF(LEN($C28)*LEN($L28),VLOOKUP(TRIM(CLEAN(LOOKUP(2,1/($B$1:$B28&lt;&gt;0),$B$1:$B28))),Agent!$B$2:$C$18,2,0),""),"")</f>
        <v/>
      </c>
      <c r="U28" s="22" t="str">
        <f>IF(LEN($T28),IFERROR("P"&amp;SEARCH((AND(DAY(F28)&gt;0,DAY(F28)&lt;11)*1)+(AND(DAY(F28)&gt;10,DAY(F28)&lt;21)*2)+(AND(DAY(F28)&gt;20,DAY(F28)&lt;32)*3),"123"),IF(ROW()-ROW($U$5)&gt;1,LOOKUP(2,1/($U$5:U27&lt;&gt;""),$U$5:U27),"")),"")</f>
        <v/>
      </c>
      <c r="V28" s="22" t="str">
        <f t="shared" si="0"/>
        <v/>
      </c>
      <c r="W28" s="22" t="str">
        <f>IF(LEN($T28),"C"&amp;SUMPRODUCT(ISNUMBER(SEARCH({"coaching 1";"coaching 2";"coaching 3"},$L28))*{1;2;3}),"")</f>
        <v/>
      </c>
    </row>
    <row r="29" spans="1:24" s="43" customFormat="1" ht="19.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T29" s="58" t="str">
        <f>IFERROR(IF(LEN($C29)*LEN($L29),VLOOKUP(TRIM(CLEAN(LOOKUP(2,1/($B$1:$B29&lt;&gt;0),$B$1:$B29))),Agent!$B$2:$C$18,2,0),""),"")</f>
        <v/>
      </c>
      <c r="U29" s="58" t="str">
        <f>IF(LEN($T29),IFERROR("P"&amp;SEARCH((AND(DAY(F29)&gt;0,DAY(F29)&lt;11)*1)+(AND(DAY(F29)&gt;10,DAY(F29)&lt;21)*2)+(AND(DAY(F29)&gt;20,DAY(F29)&lt;32)*3),"123"),IF(ROW()-ROW($U$5)&gt;1,LOOKUP(2,1/($U$5:U28&lt;&gt;""),$U$5:U28),"")),"")</f>
        <v/>
      </c>
      <c r="V29" s="58" t="str">
        <f t="shared" si="0"/>
        <v/>
      </c>
      <c r="W29" s="58" t="str">
        <f>IF(LEN($T29),"C"&amp;SUMPRODUCT(ISNUMBER(SEARCH({"coaching 1";"coaching 2";"coaching 3"},$L29))*{1;2;3}),"")</f>
        <v/>
      </c>
      <c r="X29" s="59"/>
    </row>
    <row r="30" spans="1:24" ht="19.5">
      <c r="A30" s="55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T30" s="22" t="str">
        <f>IFERROR(IF(LEN($C30)*LEN($L30),VLOOKUP(TRIM(CLEAN(LOOKUP(2,1/($B$1:$B30&lt;&gt;0),$B$1:$B30))),Agent!$B$2:$C$18,2,0),""),"")</f>
        <v/>
      </c>
      <c r="U30" s="22" t="str">
        <f>IF(LEN($T30),IFERROR("P"&amp;SEARCH((AND(DAY(F30)&gt;0,DAY(F30)&lt;11)*1)+(AND(DAY(F30)&gt;10,DAY(F30)&lt;21)*2)+(AND(DAY(F30)&gt;20,DAY(F30)&lt;32)*3),"123"),IF(ROW()-ROW($U$5)&gt;1,LOOKUP(2,1/($U$5:U29&lt;&gt;""),$U$5:U29),"")),"")</f>
        <v/>
      </c>
      <c r="V30" s="22" t="str">
        <f t="shared" si="0"/>
        <v/>
      </c>
      <c r="W30" s="22" t="str">
        <f>IF(LEN($T30),"C"&amp;SUMPRODUCT(ISNUMBER(SEARCH({"coaching 1";"coaching 2";"coaching 3"},$L30))*{1;2;3}),"")</f>
        <v/>
      </c>
    </row>
    <row r="31" spans="1:24" ht="16.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T31" s="22" t="str">
        <f>IFERROR(IF(LEN($C31)*LEN($L31),VLOOKUP(TRIM(CLEAN(LOOKUP(2,1/($B$1:$B31&lt;&gt;0),$B$1:$B31))),Agent!$B$2:$C$18,2,0),""),"")</f>
        <v/>
      </c>
      <c r="U31" s="22" t="str">
        <f>IF(LEN($T31),IFERROR("P"&amp;SEARCH((AND(DAY(F31)&gt;0,DAY(F31)&lt;11)*1)+(AND(DAY(F31)&gt;10,DAY(F31)&lt;21)*2)+(AND(DAY(F31)&gt;20,DAY(F31)&lt;32)*3),"123"),IF(ROW()-ROW($U$5)&gt;1,LOOKUP(2,1/($U$5:U30&lt;&gt;""),$U$5:U30),"")),"")</f>
        <v/>
      </c>
      <c r="V31" s="22" t="str">
        <f t="shared" si="0"/>
        <v/>
      </c>
      <c r="W31" s="22" t="str">
        <f>IF(LEN($T31),"C"&amp;SUMPRODUCT(ISNUMBER(SEARCH({"coaching 1";"coaching 2";"coaching 3"},$L31))*{1;2;3}),"")</f>
        <v/>
      </c>
    </row>
    <row r="32" spans="1:24" ht="16.5">
      <c r="A32" s="44"/>
      <c r="B32" s="44"/>
      <c r="C32" s="44"/>
      <c r="D32" s="44"/>
      <c r="E32" s="44"/>
      <c r="F32" s="45"/>
      <c r="G32" s="44"/>
      <c r="H32" s="44"/>
      <c r="I32" s="44"/>
      <c r="J32" s="44"/>
      <c r="K32" s="44"/>
      <c r="L32" s="45"/>
      <c r="M32" s="44"/>
      <c r="N32" s="44"/>
      <c r="O32" s="44"/>
      <c r="P32" s="44"/>
      <c r="Q32" s="44"/>
      <c r="R32" s="44"/>
      <c r="T32" s="22" t="str">
        <f>IFERROR(IF(LEN($C32)*LEN($L32),VLOOKUP(TRIM(CLEAN(LOOKUP(2,1/($B$1:$B32&lt;&gt;0),$B$1:$B32))),Agent!$B$2:$C$18,2,0),""),"")</f>
        <v/>
      </c>
      <c r="U32" s="22" t="str">
        <f>IF(LEN($T32),IFERROR("P"&amp;SEARCH((AND(DAY(F32)&gt;0,DAY(F32)&lt;11)*1)+(AND(DAY(F32)&gt;10,DAY(F32)&lt;21)*2)+(AND(DAY(F32)&gt;20,DAY(F32)&lt;32)*3),"123"),IF(ROW()-ROW($U$5)&gt;1,LOOKUP(2,1/($U$5:U31&lt;&gt;""),$U$5:U31),"")),"")</f>
        <v/>
      </c>
      <c r="V32" s="22" t="str">
        <f t="shared" si="0"/>
        <v/>
      </c>
      <c r="W32" s="22" t="str">
        <f>IF(LEN($T32),"C"&amp;SUMPRODUCT(ISNUMBER(SEARCH({"coaching 1";"coaching 2";"coaching 3"},$L32))*{1;2;3}),"")</f>
        <v/>
      </c>
    </row>
    <row r="33" spans="1:23" customFormat="1" ht="16.5">
      <c r="A33" s="44"/>
      <c r="B33" s="44"/>
      <c r="C33" s="46"/>
      <c r="D33" s="47"/>
      <c r="E33" s="44"/>
      <c r="F33" s="45"/>
      <c r="G33" s="44"/>
      <c r="H33" s="44"/>
      <c r="I33" s="44"/>
      <c r="J33" s="44"/>
      <c r="K33" s="44"/>
      <c r="L33" s="45"/>
      <c r="M33" s="44"/>
      <c r="N33" s="44"/>
      <c r="O33" s="47"/>
      <c r="P33" s="47"/>
      <c r="Q33" s="47"/>
      <c r="R33" s="44"/>
      <c r="T33" s="22" t="str">
        <f>IFERROR(IF(LEN($C33)*LEN($L33),VLOOKUP(TRIM(CLEAN(LOOKUP(2,1/($B$1:$B33&lt;&gt;0),$B$1:$B33))),Agent!$B$2:$C$18,2,0),""),"")</f>
        <v/>
      </c>
      <c r="U33" s="22" t="str">
        <f>IF(LEN($T33),IFERROR("P"&amp;SEARCH((AND(DAY(F33)&gt;0,DAY(F33)&lt;11)*1)+(AND(DAY(F33)&gt;10,DAY(F33)&lt;21)*2)+(AND(DAY(F33)&gt;20,DAY(F33)&lt;32)*3),"123"),IF(ROW()-ROW($U$5)&gt;1,LOOKUP(2,1/($U$5:U32&lt;&gt;""),$U$5:U32),"")),"")</f>
        <v/>
      </c>
      <c r="V33" s="22" t="str">
        <f t="shared" si="0"/>
        <v/>
      </c>
      <c r="W33" s="22" t="str">
        <f>IF(LEN($T33),"C"&amp;SUMPRODUCT(ISNUMBER(SEARCH({"coaching 1";"coaching 2";"coaching 3"},$L33))*{1;2;3}),"")</f>
        <v/>
      </c>
    </row>
    <row r="34" spans="1:23" customFormat="1" ht="16.5">
      <c r="A34" s="48"/>
      <c r="B34" s="48"/>
      <c r="C34" s="48"/>
      <c r="D34" s="48"/>
      <c r="E34" s="48"/>
      <c r="F34" s="56"/>
      <c r="G34" s="50"/>
      <c r="H34" s="48"/>
      <c r="I34" s="48"/>
      <c r="J34" s="51"/>
      <c r="K34" s="51"/>
      <c r="L34" s="48"/>
      <c r="M34" s="48"/>
      <c r="N34" s="51"/>
      <c r="O34" s="48"/>
      <c r="P34" s="48"/>
      <c r="Q34" s="48"/>
      <c r="R34" s="48"/>
      <c r="T34" s="22" t="str">
        <f>IFERROR(IF(LEN($C34)*LEN($L34),VLOOKUP(TRIM(CLEAN(LOOKUP(2,1/($B$1:$B34&lt;&gt;0),$B$1:$B34))),Agent!$B$2:$C$18,2,0),""),"")</f>
        <v/>
      </c>
      <c r="U34" s="22" t="str">
        <f>IF(LEN($T34),IFERROR("P"&amp;SEARCH((AND(DAY(F34)&gt;0,DAY(F34)&lt;11)*1)+(AND(DAY(F34)&gt;10,DAY(F34)&lt;21)*2)+(AND(DAY(F34)&gt;20,DAY(F34)&lt;32)*3),"123"),IF(ROW()-ROW($U$5)&gt;1,LOOKUP(2,1/($U$5:U33&lt;&gt;""),$U$5:U33),"")),"")</f>
        <v/>
      </c>
      <c r="V34" s="22" t="str">
        <f t="shared" si="0"/>
        <v/>
      </c>
      <c r="W34" s="22" t="str">
        <f>IF(LEN($T34),"C"&amp;SUMPRODUCT(ISNUMBER(SEARCH({"coaching 1";"coaching 2";"coaching 3"},$L34))*{1;2;3}),"")</f>
        <v/>
      </c>
    </row>
    <row r="35" spans="1:23" customFormat="1" ht="16.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T35" s="22" t="str">
        <f>IFERROR(IF(LEN($C35)*LEN($L35),VLOOKUP(TRIM(CLEAN(LOOKUP(2,1/($B$1:$B35&lt;&gt;0),$B$1:$B35))),Agent!$B$2:$C$18,2,0),""),"")</f>
        <v/>
      </c>
      <c r="U35" s="22" t="str">
        <f>IF(LEN($T35),IFERROR("P"&amp;SEARCH((AND(DAY(F35)&gt;0,DAY(F35)&lt;11)*1)+(AND(DAY(F35)&gt;10,DAY(F35)&lt;21)*2)+(AND(DAY(F35)&gt;20,DAY(F35)&lt;32)*3),"123"),IF(ROW()-ROW($U$5)&gt;1,LOOKUP(2,1/($U$5:U34&lt;&gt;""),$U$5:U34),"")),"")</f>
        <v/>
      </c>
      <c r="V35" s="22" t="str">
        <f t="shared" si="0"/>
        <v/>
      </c>
      <c r="W35" s="22" t="str">
        <f>IF(LEN($T35),"C"&amp;SUMPRODUCT(ISNUMBER(SEARCH({"coaching 1";"coaching 2";"coaching 3"},$L35))*{1;2;3}),"")</f>
        <v/>
      </c>
    </row>
    <row r="36" spans="1:23" customFormat="1" ht="16.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T36" s="22" t="str">
        <f>IFERROR(IF(LEN($C36)*LEN($L36),VLOOKUP(TRIM(CLEAN(LOOKUP(2,1/($B$1:$B36&lt;&gt;0),$B$1:$B36))),Agent!$B$2:$C$18,2,0),""),"")</f>
        <v/>
      </c>
      <c r="U36" s="22" t="str">
        <f>IF(LEN($T36),IFERROR("P"&amp;SEARCH((AND(DAY(F36)&gt;0,DAY(F36)&lt;11)*1)+(AND(DAY(F36)&gt;10,DAY(F36)&lt;21)*2)+(AND(DAY(F36)&gt;20,DAY(F36)&lt;32)*3),"123"),IF(ROW()-ROW($U$5)&gt;1,LOOKUP(2,1/($U$5:U35&lt;&gt;""),$U$5:U35),"")),"")</f>
        <v/>
      </c>
      <c r="V36" s="22" t="str">
        <f t="shared" si="0"/>
        <v/>
      </c>
      <c r="W36" s="22" t="str">
        <f>IF(LEN($T36),"C"&amp;SUMPRODUCT(ISNUMBER(SEARCH({"coaching 1";"coaching 2";"coaching 3"},$L36))*{1;2;3}),"")</f>
        <v/>
      </c>
    </row>
    <row r="37" spans="1:23" customFormat="1" ht="16.5">
      <c r="A37" s="48"/>
      <c r="B37" s="48"/>
      <c r="C37" s="48"/>
      <c r="D37" s="48"/>
      <c r="E37" s="48"/>
      <c r="F37" s="56"/>
      <c r="G37" s="50"/>
      <c r="H37" s="48"/>
      <c r="I37" s="48"/>
      <c r="J37" s="51"/>
      <c r="K37" s="51"/>
      <c r="L37" s="48"/>
      <c r="M37" s="48"/>
      <c r="N37" s="51"/>
      <c r="O37" s="48"/>
      <c r="P37" s="48"/>
      <c r="Q37" s="48"/>
      <c r="R37" s="48"/>
      <c r="T37" s="22" t="str">
        <f>IFERROR(IF(LEN($C37)*LEN($L37),VLOOKUP(TRIM(CLEAN(LOOKUP(2,1/($B$1:$B37&lt;&gt;0),$B$1:$B37))),Agent!$B$2:$C$18,2,0),""),"")</f>
        <v/>
      </c>
      <c r="U37" s="22" t="str">
        <f>IF(LEN($T37),IFERROR("P"&amp;SEARCH((AND(DAY(F37)&gt;0,DAY(F37)&lt;11)*1)+(AND(DAY(F37)&gt;10,DAY(F37)&lt;21)*2)+(AND(DAY(F37)&gt;20,DAY(F37)&lt;32)*3),"123"),IF(ROW()-ROW($U$5)&gt;1,LOOKUP(2,1/($U$5:U36&lt;&gt;""),$U$5:U36),"")),"")</f>
        <v/>
      </c>
      <c r="V37" s="22" t="str">
        <f t="shared" si="0"/>
        <v/>
      </c>
      <c r="W37" s="22" t="str">
        <f>IF(LEN($T37),"C"&amp;SUMPRODUCT(ISNUMBER(SEARCH({"coaching 1";"coaching 2";"coaching 3"},$L37))*{1;2;3}),"")</f>
        <v/>
      </c>
    </row>
    <row r="38" spans="1:23" customFormat="1" ht="16.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T38" s="22" t="str">
        <f>IFERROR(IF(LEN($C38)*LEN($L38),VLOOKUP(TRIM(CLEAN(LOOKUP(2,1/($B$1:$B38&lt;&gt;0),$B$1:$B38))),Agent!$B$2:$C$18,2,0),""),"")</f>
        <v/>
      </c>
      <c r="U38" s="22" t="str">
        <f>IF(LEN($T38),IFERROR("P"&amp;SEARCH((AND(DAY(F38)&gt;0,DAY(F38)&lt;11)*1)+(AND(DAY(F38)&gt;10,DAY(F38)&lt;21)*2)+(AND(DAY(F38)&gt;20,DAY(F38)&lt;32)*3),"123"),IF(ROW()-ROW($U$5)&gt;1,LOOKUP(2,1/($U$5:U37&lt;&gt;""),$U$5:U37),"")),"")</f>
        <v/>
      </c>
      <c r="V38" s="22" t="str">
        <f t="shared" si="0"/>
        <v/>
      </c>
      <c r="W38" s="22" t="str">
        <f>IF(LEN($T38),"C"&amp;SUMPRODUCT(ISNUMBER(SEARCH({"coaching 1";"coaching 2";"coaching 3"},$L38))*{1;2;3}),"")</f>
        <v/>
      </c>
    </row>
    <row r="39" spans="1:23" customFormat="1" ht="16.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T39" s="22" t="str">
        <f>IFERROR(IF(LEN($C39)*LEN($L39),VLOOKUP(TRIM(CLEAN(LOOKUP(2,1/($B$1:$B39&lt;&gt;0),$B$1:$B39))),Agent!$B$2:$C$18,2,0),""),"")</f>
        <v/>
      </c>
      <c r="U39" s="22" t="str">
        <f>IF(LEN($T39),IFERROR("P"&amp;SEARCH((AND(DAY(F39)&gt;0,DAY(F39)&lt;11)*1)+(AND(DAY(F39)&gt;10,DAY(F39)&lt;21)*2)+(AND(DAY(F39)&gt;20,DAY(F39)&lt;32)*3),"123"),IF(ROW()-ROW($U$5)&gt;1,LOOKUP(2,1/($U$5:U38&lt;&gt;""),$U$5:U38),"")),"")</f>
        <v/>
      </c>
      <c r="V39" s="22" t="str">
        <f t="shared" si="0"/>
        <v/>
      </c>
      <c r="W39" s="22" t="str">
        <f>IF(LEN($T39),"C"&amp;SUMPRODUCT(ISNUMBER(SEARCH({"coaching 1";"coaching 2";"coaching 3"},$L39))*{1;2;3}),"")</f>
        <v/>
      </c>
    </row>
    <row r="40" spans="1:23" customFormat="1" ht="16.5">
      <c r="A40" s="48"/>
      <c r="B40" s="48"/>
      <c r="C40" s="48"/>
      <c r="D40" s="48"/>
      <c r="E40" s="48"/>
      <c r="F40" s="56"/>
      <c r="G40" s="50"/>
      <c r="H40" s="48"/>
      <c r="I40" s="48"/>
      <c r="J40" s="51"/>
      <c r="K40" s="51"/>
      <c r="L40" s="48"/>
      <c r="M40" s="48"/>
      <c r="N40" s="51"/>
      <c r="O40" s="48"/>
      <c r="P40" s="48"/>
      <c r="Q40" s="48"/>
      <c r="R40" s="48"/>
      <c r="T40" s="22" t="str">
        <f>IFERROR(IF(LEN($C40)*LEN($L40),VLOOKUP(TRIM(CLEAN(LOOKUP(2,1/($B$1:$B40&lt;&gt;0),$B$1:$B40))),Agent!$B$2:$C$18,2,0),""),"")</f>
        <v/>
      </c>
      <c r="U40" s="22" t="str">
        <f>IF(LEN($T40),IFERROR("P"&amp;SEARCH((AND(DAY(F40)&gt;0,DAY(F40)&lt;11)*1)+(AND(DAY(F40)&gt;10,DAY(F40)&lt;21)*2)+(AND(DAY(F40)&gt;20,DAY(F40)&lt;32)*3),"123"),IF(ROW()-ROW($U$5)&gt;1,LOOKUP(2,1/($U$5:U39&lt;&gt;""),$U$5:U39),"")),"")</f>
        <v/>
      </c>
      <c r="V40" s="22" t="str">
        <f t="shared" si="0"/>
        <v/>
      </c>
      <c r="W40" s="22" t="str">
        <f>IF(LEN($T40),"C"&amp;SUMPRODUCT(ISNUMBER(SEARCH({"coaching 1";"coaching 2";"coaching 3"},$L40))*{1;2;3}),"")</f>
        <v/>
      </c>
    </row>
    <row r="41" spans="1:23" customFormat="1" ht="16.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T41" s="22" t="str">
        <f>IFERROR(IF(LEN($C41)*LEN($L41),VLOOKUP(TRIM(CLEAN(LOOKUP(2,1/($B$1:$B41&lt;&gt;0),$B$1:$B41))),Agent!$B$2:$C$18,2,0),""),"")</f>
        <v/>
      </c>
      <c r="U41" s="22" t="str">
        <f>IF(LEN($T41),IFERROR("P"&amp;SEARCH((AND(DAY(F41)&gt;0,DAY(F41)&lt;11)*1)+(AND(DAY(F41)&gt;10,DAY(F41)&lt;21)*2)+(AND(DAY(F41)&gt;20,DAY(F41)&lt;32)*3),"123"),IF(ROW()-ROW($U$5)&gt;1,LOOKUP(2,1/($U$5:U40&lt;&gt;""),$U$5:U40),"")),"")</f>
        <v/>
      </c>
      <c r="V41" s="22" t="str">
        <f t="shared" si="0"/>
        <v/>
      </c>
      <c r="W41" s="22" t="str">
        <f>IF(LEN($T41),"C"&amp;SUMPRODUCT(ISNUMBER(SEARCH({"coaching 1";"coaching 2";"coaching 3"},$L41))*{1;2;3}),"")</f>
        <v/>
      </c>
    </row>
    <row r="42" spans="1:23" customFormat="1" ht="16.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T42" s="22" t="str">
        <f>IFERROR(IF(LEN($C42)*LEN($L42),VLOOKUP(TRIM(CLEAN(LOOKUP(2,1/($B$1:$B42&lt;&gt;0),$B$1:$B42))),Agent!$B$2:$C$18,2,0),""),"")</f>
        <v/>
      </c>
      <c r="U42" s="22" t="str">
        <f>IF(LEN($T42),IFERROR("P"&amp;SEARCH((AND(DAY(F42)&gt;0,DAY(F42)&lt;11)*1)+(AND(DAY(F42)&gt;10,DAY(F42)&lt;21)*2)+(AND(DAY(F42)&gt;20,DAY(F42)&lt;32)*3),"123"),IF(ROW()-ROW($U$5)&gt;1,LOOKUP(2,1/($U$5:U41&lt;&gt;""),$U$5:U41),"")),"")</f>
        <v/>
      </c>
      <c r="V42" s="22" t="str">
        <f t="shared" si="0"/>
        <v/>
      </c>
      <c r="W42" s="22" t="str">
        <f>IF(LEN($T42),"C"&amp;SUMPRODUCT(ISNUMBER(SEARCH({"coaching 1";"coaching 2";"coaching 3"},$L42))*{1;2;3}),"")</f>
        <v/>
      </c>
    </row>
    <row r="43" spans="1:23" customFormat="1" ht="16.5">
      <c r="A43" s="48"/>
      <c r="B43" s="48"/>
      <c r="C43" s="48"/>
      <c r="D43" s="48"/>
      <c r="E43" s="48"/>
      <c r="F43" s="56"/>
      <c r="G43" s="50"/>
      <c r="H43" s="48"/>
      <c r="I43" s="48"/>
      <c r="J43" s="51"/>
      <c r="K43" s="51"/>
      <c r="L43" s="48"/>
      <c r="M43" s="48"/>
      <c r="N43" s="51"/>
      <c r="O43" s="48"/>
      <c r="P43" s="48"/>
      <c r="Q43" s="48"/>
      <c r="R43" s="48"/>
      <c r="T43" s="22" t="str">
        <f>IFERROR(IF(LEN($C43)*LEN($L43),VLOOKUP(TRIM(CLEAN(LOOKUP(2,1/($B$1:$B43&lt;&gt;0),$B$1:$B43))),Agent!$B$2:$C$18,2,0),""),"")</f>
        <v/>
      </c>
      <c r="U43" s="22" t="str">
        <f>IF(LEN($T43),IFERROR("P"&amp;SEARCH((AND(DAY(F43)&gt;0,DAY(F43)&lt;11)*1)+(AND(DAY(F43)&gt;10,DAY(F43)&lt;21)*2)+(AND(DAY(F43)&gt;20,DAY(F43)&lt;32)*3),"123"),IF(ROW()-ROW($U$5)&gt;1,LOOKUP(2,1/($U$5:U42&lt;&gt;""),$U$5:U42),"")),"")</f>
        <v/>
      </c>
      <c r="V43" s="22" t="str">
        <f t="shared" si="0"/>
        <v/>
      </c>
      <c r="W43" s="22" t="str">
        <f>IF(LEN($T43),"C"&amp;SUMPRODUCT(ISNUMBER(SEARCH({"coaching 1";"coaching 2";"coaching 3"},$L43))*{1;2;3}),"")</f>
        <v/>
      </c>
    </row>
    <row r="44" spans="1:23" customFormat="1" ht="16.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T44" s="22" t="str">
        <f>IFERROR(IF(LEN($C44)*LEN($L44),VLOOKUP(TRIM(CLEAN(LOOKUP(2,1/($B$1:$B44&lt;&gt;0),$B$1:$B44))),Agent!$B$2:$C$18,2,0),""),"")</f>
        <v/>
      </c>
      <c r="U44" s="22" t="str">
        <f>IF(LEN($T44),IFERROR("P"&amp;SEARCH((AND(DAY(F44)&gt;0,DAY(F44)&lt;11)*1)+(AND(DAY(F44)&gt;10,DAY(F44)&lt;21)*2)+(AND(DAY(F44)&gt;20,DAY(F44)&lt;32)*3),"123"),IF(ROW()-ROW($U$5)&gt;1,LOOKUP(2,1/($U$5:U43&lt;&gt;""),$U$5:U43),"")),"")</f>
        <v/>
      </c>
      <c r="V44" s="22" t="str">
        <f t="shared" si="0"/>
        <v/>
      </c>
      <c r="W44" s="22" t="str">
        <f>IF(LEN($T44),"C"&amp;SUMPRODUCT(ISNUMBER(SEARCH({"coaching 1";"coaching 2";"coaching 3"},$L44))*{1;2;3}),"")</f>
        <v/>
      </c>
    </row>
    <row r="45" spans="1:23" customFormat="1" ht="16.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T45" s="22" t="str">
        <f>IFERROR(IF(LEN($C45)*LEN($L45),VLOOKUP(TRIM(CLEAN(LOOKUP(2,1/($B$1:$B45&lt;&gt;0),$B$1:$B45))),Agent!$B$2:$C$18,2,0),""),"")</f>
        <v/>
      </c>
      <c r="U45" s="22" t="str">
        <f>IF(LEN($T45),IFERROR("P"&amp;SEARCH((AND(DAY(F45)&gt;0,DAY(F45)&lt;11)*1)+(AND(DAY(F45)&gt;10,DAY(F45)&lt;21)*2)+(AND(DAY(F45)&gt;20,DAY(F45)&lt;32)*3),"123"),IF(ROW()-ROW($U$5)&gt;1,LOOKUP(2,1/($U$5:U44&lt;&gt;""),$U$5:U44),"")),"")</f>
        <v/>
      </c>
      <c r="V45" s="22" t="str">
        <f t="shared" si="0"/>
        <v/>
      </c>
      <c r="W45" s="22" t="str">
        <f>IF(LEN($T45),"C"&amp;SUMPRODUCT(ISNUMBER(SEARCH({"coaching 1";"coaching 2";"coaching 3"},$L45))*{1;2;3}),"")</f>
        <v/>
      </c>
    </row>
    <row r="46" spans="1:23" customFormat="1" ht="16.5">
      <c r="A46" s="48"/>
      <c r="B46" s="48"/>
      <c r="C46" s="48"/>
      <c r="D46" s="48"/>
      <c r="E46" s="48"/>
      <c r="F46" s="56"/>
      <c r="G46" s="50"/>
      <c r="H46" s="48"/>
      <c r="I46" s="48"/>
      <c r="J46" s="51"/>
      <c r="K46" s="51"/>
      <c r="L46" s="48"/>
      <c r="M46" s="48"/>
      <c r="N46" s="51"/>
      <c r="O46" s="48"/>
      <c r="P46" s="48"/>
      <c r="Q46" s="48"/>
      <c r="R46" s="48"/>
      <c r="T46" s="22" t="str">
        <f>IFERROR(IF(LEN($C46)*LEN($L46),VLOOKUP(TRIM(CLEAN(LOOKUP(2,1/($B$1:$B46&lt;&gt;0),$B$1:$B46))),Agent!$B$2:$C$18,2,0),""),"")</f>
        <v/>
      </c>
      <c r="U46" s="22" t="str">
        <f>IF(LEN($T46),IFERROR("P"&amp;SEARCH((AND(DAY(F46)&gt;0,DAY(F46)&lt;11)*1)+(AND(DAY(F46)&gt;10,DAY(F46)&lt;21)*2)+(AND(DAY(F46)&gt;20,DAY(F46)&lt;32)*3),"123"),IF(ROW()-ROW($U$5)&gt;1,LOOKUP(2,1/($U$5:U45&lt;&gt;""),$U$5:U45),"")),"")</f>
        <v/>
      </c>
      <c r="V46" s="22" t="str">
        <f t="shared" si="0"/>
        <v/>
      </c>
      <c r="W46" s="22" t="str">
        <f>IF(LEN($T46),"C"&amp;SUMPRODUCT(ISNUMBER(SEARCH({"coaching 1";"coaching 2";"coaching 3"},$L46))*{1;2;3}),"")</f>
        <v/>
      </c>
    </row>
    <row r="47" spans="1:23" customFormat="1" ht="16.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T47" s="22" t="str">
        <f>IFERROR(IF(LEN($C47)*LEN($L47),VLOOKUP(TRIM(CLEAN(LOOKUP(2,1/($B$1:$B47&lt;&gt;0),$B$1:$B47))),Agent!$B$2:$C$18,2,0),""),"")</f>
        <v/>
      </c>
      <c r="U47" s="22" t="str">
        <f>IF(LEN($T47),IFERROR("P"&amp;SEARCH((AND(DAY(F47)&gt;0,DAY(F47)&lt;11)*1)+(AND(DAY(F47)&gt;10,DAY(F47)&lt;21)*2)+(AND(DAY(F47)&gt;20,DAY(F47)&lt;32)*3),"123"),IF(ROW()-ROW($U$5)&gt;1,LOOKUP(2,1/($U$5:U46&lt;&gt;""),$U$5:U46),"")),"")</f>
        <v/>
      </c>
      <c r="V47" s="22" t="str">
        <f t="shared" si="0"/>
        <v/>
      </c>
      <c r="W47" s="22" t="str">
        <f>IF(LEN($T47),"C"&amp;SUMPRODUCT(ISNUMBER(SEARCH({"coaching 1";"coaching 2";"coaching 3"},$L47))*{1;2;3}),"")</f>
        <v/>
      </c>
    </row>
    <row r="48" spans="1:23" customFormat="1" ht="16.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T48" s="22" t="str">
        <f>IFERROR(IF(LEN($C48)*LEN($L48),VLOOKUP(TRIM(CLEAN(LOOKUP(2,1/($B$1:$B48&lt;&gt;0),$B$1:$B48))),Agent!$B$2:$C$18,2,0),""),"")</f>
        <v/>
      </c>
      <c r="U48" s="22" t="str">
        <f>IF(LEN($T48),IFERROR("P"&amp;SEARCH((AND(DAY(F48)&gt;0,DAY(F48)&lt;11)*1)+(AND(DAY(F48)&gt;10,DAY(F48)&lt;21)*2)+(AND(DAY(F48)&gt;20,DAY(F48)&lt;32)*3),"123"),IF(ROW()-ROW($U$5)&gt;1,LOOKUP(2,1/($U$5:U47&lt;&gt;""),$U$5:U47),"")),"")</f>
        <v/>
      </c>
      <c r="V48" s="22" t="str">
        <f t="shared" si="0"/>
        <v/>
      </c>
      <c r="W48" s="22" t="str">
        <f>IF(LEN($T48),"C"&amp;SUMPRODUCT(ISNUMBER(SEARCH({"coaching 1";"coaching 2";"coaching 3"},$L48))*{1;2;3}),"")</f>
        <v/>
      </c>
    </row>
    <row r="49" spans="1:23" customFormat="1" ht="16.5">
      <c r="A49" s="48"/>
      <c r="B49" s="48"/>
      <c r="C49" s="48"/>
      <c r="D49" s="48"/>
      <c r="E49" s="48"/>
      <c r="F49" s="56"/>
      <c r="G49" s="50"/>
      <c r="H49" s="48"/>
      <c r="I49" s="48"/>
      <c r="J49" s="51"/>
      <c r="K49" s="51"/>
      <c r="L49" s="48"/>
      <c r="M49" s="48"/>
      <c r="N49" s="51"/>
      <c r="O49" s="48"/>
      <c r="P49" s="48"/>
      <c r="Q49" s="48"/>
      <c r="R49" s="48"/>
      <c r="T49" s="22" t="str">
        <f>IFERROR(IF(LEN($C49)*LEN($L49),VLOOKUP(TRIM(CLEAN(LOOKUP(2,1/($B$1:$B49&lt;&gt;0),$B$1:$B49))),Agent!$B$2:$C$18,2,0),""),"")</f>
        <v/>
      </c>
      <c r="U49" s="22" t="str">
        <f>IF(LEN($T49),IFERROR("P"&amp;SEARCH((AND(DAY(F49)&gt;0,DAY(F49)&lt;11)*1)+(AND(DAY(F49)&gt;10,DAY(F49)&lt;21)*2)+(AND(DAY(F49)&gt;20,DAY(F49)&lt;32)*3),"123"),IF(ROW()-ROW($U$5)&gt;1,LOOKUP(2,1/($U$5:U48&lt;&gt;""),$U$5:U48),"")),"")</f>
        <v/>
      </c>
      <c r="V49" s="22" t="str">
        <f t="shared" si="0"/>
        <v/>
      </c>
      <c r="W49" s="22" t="str">
        <f>IF(LEN($T49),"C"&amp;SUMPRODUCT(ISNUMBER(SEARCH({"coaching 1";"coaching 2";"coaching 3"},$L49))*{1;2;3}),"")</f>
        <v/>
      </c>
    </row>
    <row r="50" spans="1:23" customFormat="1" ht="16.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T50" s="22" t="str">
        <f>IFERROR(IF(LEN($C50)*LEN($L50),VLOOKUP(TRIM(CLEAN(LOOKUP(2,1/($B$1:$B50&lt;&gt;0),$B$1:$B50))),Agent!$B$2:$C$18,2,0),""),"")</f>
        <v/>
      </c>
      <c r="U50" s="22" t="str">
        <f>IF(LEN($T50),IFERROR("P"&amp;SEARCH((AND(DAY(F50)&gt;0,DAY(F50)&lt;11)*1)+(AND(DAY(F50)&gt;10,DAY(F50)&lt;21)*2)+(AND(DAY(F50)&gt;20,DAY(F50)&lt;32)*3),"123"),IF(ROW()-ROW($U$5)&gt;1,LOOKUP(2,1/($U$5:U49&lt;&gt;""),$U$5:U49),"")),"")</f>
        <v/>
      </c>
      <c r="V50" s="22" t="str">
        <f t="shared" si="0"/>
        <v/>
      </c>
      <c r="W50" s="22" t="str">
        <f>IF(LEN($T50),"C"&amp;SUMPRODUCT(ISNUMBER(SEARCH({"coaching 1";"coaching 2";"coaching 3"},$L50))*{1;2;3}),"")</f>
        <v/>
      </c>
    </row>
    <row r="51" spans="1:23" customFormat="1" ht="16.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T51" s="22" t="str">
        <f>IFERROR(IF(LEN($C51)*LEN($L51),VLOOKUP(TRIM(CLEAN(LOOKUP(2,1/($B$1:$B51&lt;&gt;0),$B$1:$B51))),Agent!$B$2:$C$18,2,0),""),"")</f>
        <v/>
      </c>
      <c r="U51" s="22" t="str">
        <f>IF(LEN($T51),IFERROR("P"&amp;SEARCH((AND(DAY(F51)&gt;0,DAY(F51)&lt;11)*1)+(AND(DAY(F51)&gt;10,DAY(F51)&lt;21)*2)+(AND(DAY(F51)&gt;20,DAY(F51)&lt;32)*3),"123"),IF(ROW()-ROW($U$5)&gt;1,LOOKUP(2,1/($U$5:U50&lt;&gt;""),$U$5:U50),"")),"")</f>
        <v/>
      </c>
      <c r="V51" s="22" t="str">
        <f t="shared" si="0"/>
        <v/>
      </c>
      <c r="W51" s="22" t="str">
        <f>IF(LEN($T51),"C"&amp;SUMPRODUCT(ISNUMBER(SEARCH({"coaching 1";"coaching 2";"coaching 3"},$L51))*{1;2;3}),"")</f>
        <v/>
      </c>
    </row>
    <row r="52" spans="1:23" customFormat="1" ht="16.5">
      <c r="A52" s="48"/>
      <c r="B52" s="48"/>
      <c r="C52" s="48"/>
      <c r="D52" s="48"/>
      <c r="E52" s="48"/>
      <c r="F52" s="56"/>
      <c r="G52" s="50"/>
      <c r="H52" s="48"/>
      <c r="I52" s="48"/>
      <c r="J52" s="51"/>
      <c r="K52" s="51"/>
      <c r="L52" s="48"/>
      <c r="M52" s="48"/>
      <c r="N52" s="51"/>
      <c r="O52" s="48"/>
      <c r="P52" s="48"/>
      <c r="Q52" s="48"/>
      <c r="R52" s="48"/>
      <c r="T52" s="22" t="str">
        <f>IFERROR(IF(LEN($C52)*LEN($L52),VLOOKUP(TRIM(CLEAN(LOOKUP(2,1/($B$1:$B52&lt;&gt;0),$B$1:$B52))),Agent!$B$2:$C$18,2,0),""),"")</f>
        <v/>
      </c>
      <c r="U52" s="22" t="str">
        <f>IF(LEN($T52),IFERROR("P"&amp;SEARCH((AND(DAY(F52)&gt;0,DAY(F52)&lt;11)*1)+(AND(DAY(F52)&gt;10,DAY(F52)&lt;21)*2)+(AND(DAY(F52)&gt;20,DAY(F52)&lt;32)*3),"123"),IF(ROW()-ROW($U$5)&gt;1,LOOKUP(2,1/($U$5:U51&lt;&gt;""),$U$5:U51),"")),"")</f>
        <v/>
      </c>
      <c r="V52" s="22" t="str">
        <f t="shared" si="0"/>
        <v/>
      </c>
      <c r="W52" s="22" t="str">
        <f>IF(LEN($T52),"C"&amp;SUMPRODUCT(ISNUMBER(SEARCH({"coaching 1";"coaching 2";"coaching 3"},$L52))*{1;2;3}),"")</f>
        <v/>
      </c>
    </row>
    <row r="53" spans="1:23" customFormat="1" ht="16.5">
      <c r="A53" s="48"/>
      <c r="B53" s="48"/>
      <c r="C53" s="57"/>
      <c r="D53" s="57"/>
      <c r="E53" s="48"/>
      <c r="F53" s="48"/>
      <c r="G53" s="48"/>
      <c r="H53" s="48"/>
      <c r="I53" s="48"/>
      <c r="J53" s="48"/>
      <c r="K53" s="48"/>
      <c r="L53" s="57"/>
      <c r="M53" s="57"/>
      <c r="N53" s="48"/>
      <c r="O53" s="48"/>
      <c r="P53" s="48"/>
      <c r="Q53" s="48"/>
      <c r="R53" s="48"/>
      <c r="T53" s="22" t="str">
        <f>IFERROR(IF(LEN($C53)*LEN($L53),VLOOKUP(TRIM(CLEAN(LOOKUP(2,1/($B$1:$B53&lt;&gt;0),$B$1:$B53))),Agent!$B$2:$C$18,2,0),""),"")</f>
        <v/>
      </c>
      <c r="U53" s="22" t="str">
        <f>IF(LEN($T53),IFERROR("P"&amp;SEARCH((AND(DAY(F53)&gt;0,DAY(F53)&lt;11)*1)+(AND(DAY(F53)&gt;10,DAY(F53)&lt;21)*2)+(AND(DAY(F53)&gt;20,DAY(F53)&lt;32)*3),"123"),IF(ROW()-ROW($U$5)&gt;1,LOOKUP(2,1/($U$5:U52&lt;&gt;""),$U$5:U52),"")),"")</f>
        <v/>
      </c>
      <c r="V53" s="22" t="str">
        <f t="shared" si="0"/>
        <v/>
      </c>
      <c r="W53" s="22" t="str">
        <f>IF(LEN($T53),"C"&amp;SUMPRODUCT(ISNUMBER(SEARCH({"coaching 1";"coaching 2";"coaching 3"},$L53))*{1;2;3}),"")</f>
        <v/>
      </c>
    </row>
    <row r="54" spans="1:23" customFormat="1" ht="16.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T54" s="22" t="str">
        <f>IFERROR(IF(LEN($C54)*LEN($L54),VLOOKUP(TRIM(CLEAN(LOOKUP(2,1/($B$1:$B54&lt;&gt;0),$B$1:$B54))),Agent!$B$2:$C$18,2,0),""),"")</f>
        <v/>
      </c>
      <c r="U54" s="22" t="str">
        <f>IF(LEN($T54),IFERROR("P"&amp;SEARCH((AND(DAY(F54)&gt;0,DAY(F54)&lt;11)*1)+(AND(DAY(F54)&gt;10,DAY(F54)&lt;21)*2)+(AND(DAY(F54)&gt;20,DAY(F54)&lt;32)*3),"123"),IF(ROW()-ROW($U$5)&gt;1,LOOKUP(2,1/($U$5:U53&lt;&gt;""),$U$5:U53),"")),"")</f>
        <v/>
      </c>
      <c r="V54" s="22" t="str">
        <f t="shared" si="0"/>
        <v/>
      </c>
      <c r="W54" s="22" t="str">
        <f>IF(LEN($T54),"C"&amp;SUMPRODUCT(ISNUMBER(SEARCH({"coaching 1";"coaching 2";"coaching 3"},$L54))*{1;2;3}),"")</f>
        <v/>
      </c>
    </row>
    <row r="55" spans="1:23" customFormat="1" ht="16.5">
      <c r="A55" s="48"/>
      <c r="B55" s="48"/>
      <c r="C55" s="57"/>
      <c r="D55" s="57"/>
      <c r="E55" s="48"/>
      <c r="F55" s="48"/>
      <c r="G55" s="48"/>
      <c r="H55" s="48"/>
      <c r="I55" s="48"/>
      <c r="J55" s="48"/>
      <c r="K55" s="48"/>
      <c r="L55" s="57"/>
      <c r="M55" s="57"/>
      <c r="N55" s="48"/>
      <c r="O55" s="48"/>
      <c r="P55" s="48"/>
      <c r="Q55" s="48"/>
      <c r="R55" s="48"/>
      <c r="T55" s="22" t="str">
        <f>IFERROR(IF(LEN($C55)*LEN($L55),VLOOKUP(TRIM(CLEAN(LOOKUP(2,1/($B$1:$B55&lt;&gt;0),$B$1:$B55))),Agent!$B$2:$C$18,2,0),""),"")</f>
        <v/>
      </c>
      <c r="U55" s="22" t="str">
        <f>IF(LEN($T55),IFERROR("P"&amp;SEARCH((AND(DAY(F55)&gt;0,DAY(F55)&lt;11)*1)+(AND(DAY(F55)&gt;10,DAY(F55)&lt;21)*2)+(AND(DAY(F55)&gt;20,DAY(F55)&lt;32)*3),"123"),IF(ROW()-ROW($U$5)&gt;1,LOOKUP(2,1/($U$5:U54&lt;&gt;""),$U$5:U54),"")),"")</f>
        <v/>
      </c>
      <c r="V55" s="22" t="str">
        <f t="shared" si="0"/>
        <v/>
      </c>
      <c r="W55" s="22" t="str">
        <f>IF(LEN($T55),"C"&amp;SUMPRODUCT(ISNUMBER(SEARCH({"coaching 1";"coaching 2";"coaching 3"},$L55))*{1;2;3}),"")</f>
        <v/>
      </c>
    </row>
    <row r="56" spans="1:23" customFormat="1" ht="16.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T56" s="22" t="str">
        <f>IFERROR(IF(LEN($C56)*LEN($L56),VLOOKUP(TRIM(CLEAN(LOOKUP(2,1/($B$1:$B56&lt;&gt;0),$B$1:$B56))),Agent!$B$2:$C$18,2,0),""),"")</f>
        <v/>
      </c>
      <c r="U56" s="22" t="str">
        <f>IF(LEN($T56),IFERROR("P"&amp;SEARCH((AND(DAY(F56)&gt;0,DAY(F56)&lt;11)*1)+(AND(DAY(F56)&gt;10,DAY(F56)&lt;21)*2)+(AND(DAY(F56)&gt;20,DAY(F56)&lt;32)*3),"123"),IF(ROW()-ROW($U$5)&gt;1,LOOKUP(2,1/($U$5:U55&lt;&gt;""),$U$5:U55),"")),"")</f>
        <v/>
      </c>
      <c r="V56" s="22" t="str">
        <f t="shared" si="0"/>
        <v/>
      </c>
      <c r="W56" s="22" t="str">
        <f>IF(LEN($T56),"C"&amp;SUMPRODUCT(ISNUMBER(SEARCH({"coaching 1";"coaching 2";"coaching 3"},$L56))*{1;2;3}),"")</f>
        <v/>
      </c>
    </row>
    <row r="57" spans="1:23" customFormat="1" ht="16.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T57" s="22" t="str">
        <f>IFERROR(IF(LEN($C57)*LEN($L57),VLOOKUP(TRIM(CLEAN(LOOKUP(2,1/($B$1:$B57&lt;&gt;0),$B$1:$B57))),Agent!$B$2:$C$18,2,0),""),"")</f>
        <v/>
      </c>
      <c r="U57" s="22" t="str">
        <f>IF(LEN($T57),IFERROR("P"&amp;SEARCH((AND(DAY(F57)&gt;0,DAY(F57)&lt;11)*1)+(AND(DAY(F57)&gt;10,DAY(F57)&lt;21)*2)+(AND(DAY(F57)&gt;20,DAY(F57)&lt;32)*3),"123"),IF(ROW()-ROW($U$5)&gt;1,LOOKUP(2,1/($U$5:U56&lt;&gt;""),$U$5:U56),"")),"")</f>
        <v/>
      </c>
      <c r="V57" s="22" t="str">
        <f t="shared" si="0"/>
        <v/>
      </c>
      <c r="W57" s="22" t="str">
        <f>IF(LEN($T57),"C"&amp;SUMPRODUCT(ISNUMBER(SEARCH({"coaching 1";"coaching 2";"coaching 3"},$L57))*{1;2;3}),"")</f>
        <v/>
      </c>
    </row>
    <row r="58" spans="1:23" customFormat="1" ht="16.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T58" s="22" t="str">
        <f>IFERROR(IF(LEN($C58)*LEN($L58),VLOOKUP(TRIM(CLEAN(LOOKUP(2,1/($B$1:$B58&lt;&gt;0),$B$1:$B58))),Agent!$B$2:$C$18,2,0),""),"")</f>
        <v/>
      </c>
      <c r="U58" s="22" t="str">
        <f>IF(LEN($T58),IFERROR("P"&amp;SEARCH((AND(DAY(F58)&gt;0,DAY(F58)&lt;11)*1)+(AND(DAY(F58)&gt;10,DAY(F58)&lt;21)*2)+(AND(DAY(F58)&gt;20,DAY(F58)&lt;32)*3),"123"),IF(ROW()-ROW($U$5)&gt;1,LOOKUP(2,1/($U$5:U57&lt;&gt;""),$U$5:U57),"")),"")</f>
        <v/>
      </c>
      <c r="V58" s="22" t="str">
        <f t="shared" si="0"/>
        <v/>
      </c>
      <c r="W58" s="22" t="str">
        <f>IF(LEN($T58),"C"&amp;SUMPRODUCT(ISNUMBER(SEARCH({"coaching 1";"coaching 2";"coaching 3"},$L58))*{1;2;3}),"")</f>
        <v/>
      </c>
    </row>
    <row r="59" spans="1:23" customFormat="1" ht="16.5">
      <c r="A59" s="48"/>
      <c r="B59" s="48"/>
      <c r="C59" s="48"/>
      <c r="D59" s="48"/>
      <c r="E59" s="48"/>
      <c r="F59" s="56"/>
      <c r="G59" s="50"/>
      <c r="H59" s="48"/>
      <c r="I59" s="48"/>
      <c r="J59" s="51"/>
      <c r="K59" s="51"/>
      <c r="L59" s="48"/>
      <c r="M59" s="48"/>
      <c r="N59" s="51"/>
      <c r="O59" s="48"/>
      <c r="P59" s="48"/>
      <c r="Q59" s="48"/>
      <c r="R59" s="48"/>
      <c r="T59" s="22" t="str">
        <f>IFERROR(IF(LEN($C59)*LEN($L59),VLOOKUP(TRIM(CLEAN(LOOKUP(2,1/($B$1:$B59&lt;&gt;0),$B$1:$B59))),Agent!$B$2:$C$18,2,0),""),"")</f>
        <v/>
      </c>
      <c r="U59" s="22" t="str">
        <f>IF(LEN($T59),IFERROR("P"&amp;SEARCH((AND(DAY(F59)&gt;0,DAY(F59)&lt;11)*1)+(AND(DAY(F59)&gt;10,DAY(F59)&lt;21)*2)+(AND(DAY(F59)&gt;20,DAY(F59)&lt;32)*3),"123"),IF(ROW()-ROW($U$5)&gt;1,LOOKUP(2,1/($U$5:U58&lt;&gt;""),$U$5:U58),"")),"")</f>
        <v/>
      </c>
      <c r="V59" s="22" t="str">
        <f t="shared" si="0"/>
        <v/>
      </c>
      <c r="W59" s="22" t="str">
        <f>IF(LEN($T59),"C"&amp;SUMPRODUCT(ISNUMBER(SEARCH({"coaching 1";"coaching 2";"coaching 3"},$L59))*{1;2;3}),"")</f>
        <v/>
      </c>
    </row>
    <row r="60" spans="1:23" customFormat="1" ht="16.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T60" s="22" t="str">
        <f>IFERROR(IF(LEN($C60)*LEN($L60),VLOOKUP(TRIM(CLEAN(LOOKUP(2,1/($B$1:$B60&lt;&gt;0),$B$1:$B60))),Agent!$B$2:$C$18,2,0),""),"")</f>
        <v/>
      </c>
      <c r="U60" s="22" t="str">
        <f>IF(LEN($T60),IFERROR("P"&amp;SEARCH((AND(DAY(F60)&gt;0,DAY(F60)&lt;11)*1)+(AND(DAY(F60)&gt;10,DAY(F60)&lt;21)*2)+(AND(DAY(F60)&gt;20,DAY(F60)&lt;32)*3),"123"),IF(ROW()-ROW($U$5)&gt;1,LOOKUP(2,1/($U$5:U59&lt;&gt;""),$U$5:U59),"")),"")</f>
        <v/>
      </c>
      <c r="V60" s="22" t="str">
        <f t="shared" si="0"/>
        <v/>
      </c>
      <c r="W60" s="22" t="str">
        <f>IF(LEN($T60),"C"&amp;SUMPRODUCT(ISNUMBER(SEARCH({"coaching 1";"coaching 2";"coaching 3"},$L60))*{1;2;3}),"")</f>
        <v/>
      </c>
    </row>
    <row r="61" spans="1:23" customFormat="1" ht="16.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T61" s="22" t="str">
        <f>IFERROR(IF(LEN($C61)*LEN($L61),VLOOKUP(TRIM(CLEAN(LOOKUP(2,1/($B$1:$B61&lt;&gt;0),$B$1:$B61))),Agent!$B$2:$C$18,2,0),""),"")</f>
        <v/>
      </c>
      <c r="U61" s="22" t="str">
        <f>IF(LEN($T61),IFERROR("P"&amp;SEARCH((AND(DAY(F61)&gt;0,DAY(F61)&lt;11)*1)+(AND(DAY(F61)&gt;10,DAY(F61)&lt;21)*2)+(AND(DAY(F61)&gt;20,DAY(F61)&lt;32)*3),"123"),IF(ROW()-ROW($U$5)&gt;1,LOOKUP(2,1/($U$5:U60&lt;&gt;""),$U$5:U60),"")),"")</f>
        <v/>
      </c>
      <c r="V61" s="22" t="str">
        <f t="shared" si="0"/>
        <v/>
      </c>
      <c r="W61" s="22" t="str">
        <f>IF(LEN($T61),"C"&amp;SUMPRODUCT(ISNUMBER(SEARCH({"coaching 1";"coaching 2";"coaching 3"},$L61))*{1;2;3}),"")</f>
        <v/>
      </c>
    </row>
    <row r="62" spans="1:23" customFormat="1" ht="16.5">
      <c r="A62" s="48"/>
      <c r="B62" s="48"/>
      <c r="C62" s="48"/>
      <c r="D62" s="48"/>
      <c r="E62" s="48"/>
      <c r="F62" s="56"/>
      <c r="G62" s="50"/>
      <c r="H62" s="48"/>
      <c r="I62" s="48"/>
      <c r="J62" s="51"/>
      <c r="K62" s="51"/>
      <c r="L62" s="48"/>
      <c r="M62" s="48"/>
      <c r="N62" s="51"/>
      <c r="O62" s="48"/>
      <c r="P62" s="48"/>
      <c r="Q62" s="48"/>
      <c r="R62" s="48"/>
      <c r="T62" s="22" t="str">
        <f>IFERROR(IF(LEN($C62)*LEN($L62),VLOOKUP(TRIM(CLEAN(LOOKUP(2,1/($B$1:$B62&lt;&gt;0),$B$1:$B62))),Agent!$B$2:$C$18,2,0),""),"")</f>
        <v/>
      </c>
      <c r="U62" s="22" t="str">
        <f>IF(LEN($T62),IFERROR("P"&amp;SEARCH((AND(DAY(F62)&gt;0,DAY(F62)&lt;11)*1)+(AND(DAY(F62)&gt;10,DAY(F62)&lt;21)*2)+(AND(DAY(F62)&gt;20,DAY(F62)&lt;32)*3),"123"),IF(ROW()-ROW($U$5)&gt;1,LOOKUP(2,1/($U$5:U61&lt;&gt;""),$U$5:U61),"")),"")</f>
        <v/>
      </c>
      <c r="V62" s="22" t="str">
        <f t="shared" si="0"/>
        <v/>
      </c>
      <c r="W62" s="22" t="str">
        <f>IF(LEN($T62),"C"&amp;SUMPRODUCT(ISNUMBER(SEARCH({"coaching 1";"coaching 2";"coaching 3"},$L62))*{1;2;3}),"")</f>
        <v/>
      </c>
    </row>
    <row r="63" spans="1:23" customFormat="1" ht="16.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T63" s="22" t="str">
        <f>IFERROR(IF(LEN($C63)*LEN($L63),VLOOKUP(TRIM(CLEAN(LOOKUP(2,1/($B$1:$B63&lt;&gt;0),$B$1:$B63))),Agent!$B$2:$C$18,2,0),""),"")</f>
        <v/>
      </c>
      <c r="U63" s="22" t="str">
        <f>IF(LEN($T63),IFERROR("P"&amp;SEARCH((AND(DAY(F63)&gt;0,DAY(F63)&lt;11)*1)+(AND(DAY(F63)&gt;10,DAY(F63)&lt;21)*2)+(AND(DAY(F63)&gt;20,DAY(F63)&lt;32)*3),"123"),IF(ROW()-ROW($U$5)&gt;1,LOOKUP(2,1/($U$5:U62&lt;&gt;""),$U$5:U62),"")),"")</f>
        <v/>
      </c>
      <c r="V63" s="22" t="str">
        <f t="shared" si="0"/>
        <v/>
      </c>
      <c r="W63" s="22" t="str">
        <f>IF(LEN($T63),"C"&amp;SUMPRODUCT(ISNUMBER(SEARCH({"coaching 1";"coaching 2";"coaching 3"},$L63))*{1;2;3}),"")</f>
        <v/>
      </c>
    </row>
    <row r="64" spans="1:23" customFormat="1" ht="16.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T64" s="22" t="str">
        <f>IFERROR(IF(LEN($C64)*LEN($L64),VLOOKUP(TRIM(CLEAN(LOOKUP(2,1/($B$1:$B64&lt;&gt;0),$B$1:$B64))),Agent!$B$2:$C$18,2,0),""),"")</f>
        <v/>
      </c>
      <c r="U64" s="22" t="str">
        <f>IF(LEN($T64),IFERROR("P"&amp;SEARCH((AND(DAY(F64)&gt;0,DAY(F64)&lt;11)*1)+(AND(DAY(F64)&gt;10,DAY(F64)&lt;21)*2)+(AND(DAY(F64)&gt;20,DAY(F64)&lt;32)*3),"123"),IF(ROW()-ROW($U$5)&gt;1,LOOKUP(2,1/($U$5:U63&lt;&gt;""),$U$5:U63),"")),"")</f>
        <v/>
      </c>
      <c r="V64" s="22" t="str">
        <f t="shared" si="0"/>
        <v/>
      </c>
      <c r="W64" s="22" t="str">
        <f>IF(LEN($T64),"C"&amp;SUMPRODUCT(ISNUMBER(SEARCH({"coaching 1";"coaching 2";"coaching 3"},$L64))*{1;2;3}),"")</f>
        <v/>
      </c>
    </row>
    <row r="65" spans="1:23" customFormat="1" ht="16.5">
      <c r="A65" s="48"/>
      <c r="B65" s="48"/>
      <c r="C65" s="48"/>
      <c r="D65" s="48"/>
      <c r="E65" s="48"/>
      <c r="F65" s="56"/>
      <c r="G65" s="50"/>
      <c r="H65" s="48"/>
      <c r="I65" s="48"/>
      <c r="J65" s="51"/>
      <c r="K65" s="51"/>
      <c r="L65" s="48"/>
      <c r="M65" s="48"/>
      <c r="N65" s="51"/>
      <c r="O65" s="48"/>
      <c r="P65" s="48"/>
      <c r="Q65" s="48"/>
      <c r="R65" s="48"/>
      <c r="T65" s="22" t="str">
        <f>IFERROR(IF(LEN($C65)*LEN($L65),VLOOKUP(TRIM(CLEAN(LOOKUP(2,1/($B$1:$B65&lt;&gt;0),$B$1:$B65))),Agent!$B$2:$C$18,2,0),""),"")</f>
        <v/>
      </c>
      <c r="U65" s="22" t="str">
        <f>IF(LEN($T65),IFERROR("P"&amp;SEARCH((AND(DAY(F65)&gt;0,DAY(F65)&lt;11)*1)+(AND(DAY(F65)&gt;10,DAY(F65)&lt;21)*2)+(AND(DAY(F65)&gt;20,DAY(F65)&lt;32)*3),"123"),IF(ROW()-ROW($U$5)&gt;1,LOOKUP(2,1/($U$5:U64&lt;&gt;""),$U$5:U64),"")),"")</f>
        <v/>
      </c>
      <c r="V65" s="22" t="str">
        <f t="shared" si="0"/>
        <v/>
      </c>
      <c r="W65" s="22" t="str">
        <f>IF(LEN($T65),"C"&amp;SUMPRODUCT(ISNUMBER(SEARCH({"coaching 1";"coaching 2";"coaching 3"},$L65))*{1;2;3}),"")</f>
        <v/>
      </c>
    </row>
    <row r="66" spans="1:23" customFormat="1" ht="16.5">
      <c r="A66" s="48"/>
      <c r="B66" s="48"/>
      <c r="C66" s="57"/>
      <c r="D66" s="57"/>
      <c r="E66" s="48"/>
      <c r="F66" s="48"/>
      <c r="G66" s="48"/>
      <c r="H66" s="48"/>
      <c r="I66" s="48"/>
      <c r="J66" s="48"/>
      <c r="K66" s="48"/>
      <c r="L66" s="57"/>
      <c r="M66" s="57"/>
      <c r="N66" s="48"/>
      <c r="O66" s="48"/>
      <c r="P66" s="48"/>
      <c r="Q66" s="48"/>
      <c r="R66" s="48"/>
      <c r="T66" s="22" t="str">
        <f>IFERROR(IF(LEN($C66)*LEN($L66),VLOOKUP(TRIM(CLEAN(LOOKUP(2,1/($B$1:$B66&lt;&gt;0),$B$1:$B66))),Agent!$B$2:$C$18,2,0),""),"")</f>
        <v/>
      </c>
      <c r="U66" s="22" t="str">
        <f>IF(LEN($T66),IFERROR("P"&amp;SEARCH((AND(DAY(F66)&gt;0,DAY(F66)&lt;11)*1)+(AND(DAY(F66)&gt;10,DAY(F66)&lt;21)*2)+(AND(DAY(F66)&gt;20,DAY(F66)&lt;32)*3),"123"),IF(ROW()-ROW($U$5)&gt;1,LOOKUP(2,1/($U$5:U65&lt;&gt;""),$U$5:U65),"")),"")</f>
        <v/>
      </c>
      <c r="V66" s="22" t="str">
        <f t="shared" si="0"/>
        <v/>
      </c>
      <c r="W66" s="22" t="str">
        <f>IF(LEN($T66),"C"&amp;SUMPRODUCT(ISNUMBER(SEARCH({"coaching 1";"coaching 2";"coaching 3"},$L66))*{1;2;3}),"")</f>
        <v/>
      </c>
    </row>
    <row r="67" spans="1:23" customFormat="1" ht="16.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T67" s="22" t="str">
        <f>IFERROR(IF(LEN($C67)*LEN($L67),VLOOKUP(TRIM(CLEAN(LOOKUP(2,1/($B$1:$B67&lt;&gt;0),$B$1:$B67))),Agent!$B$2:$C$18,2,0),""),"")</f>
        <v/>
      </c>
      <c r="U67" s="22" t="str">
        <f>IF(LEN($T67),IFERROR("P"&amp;SEARCH((AND(DAY(F67)&gt;0,DAY(F67)&lt;11)*1)+(AND(DAY(F67)&gt;10,DAY(F67)&lt;21)*2)+(AND(DAY(F67)&gt;20,DAY(F67)&lt;32)*3),"123"),IF(ROW()-ROW($U$5)&gt;1,LOOKUP(2,1/($U$5:U66&lt;&gt;""),$U$5:U66),"")),"")</f>
        <v/>
      </c>
      <c r="V67" s="22" t="str">
        <f t="shared" si="0"/>
        <v/>
      </c>
      <c r="W67" s="22" t="str">
        <f>IF(LEN($T67),"C"&amp;SUMPRODUCT(ISNUMBER(SEARCH({"coaching 1";"coaching 2";"coaching 3"},$L67))*{1;2;3}),"")</f>
        <v/>
      </c>
    </row>
    <row r="68" spans="1:23" customFormat="1" ht="16.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T68" s="22" t="str">
        <f>IFERROR(IF(LEN($C68)*LEN($L68),VLOOKUP(TRIM(CLEAN(LOOKUP(2,1/($B$1:$B68&lt;&gt;0),$B$1:$B68))),Agent!$B$2:$C$18,2,0),""),"")</f>
        <v/>
      </c>
      <c r="U68" s="22" t="str">
        <f>IF(LEN($T68),IFERROR("P"&amp;SEARCH((AND(DAY(F68)&gt;0,DAY(F68)&lt;11)*1)+(AND(DAY(F68)&gt;10,DAY(F68)&lt;21)*2)+(AND(DAY(F68)&gt;20,DAY(F68)&lt;32)*3),"123"),IF(ROW()-ROW($U$5)&gt;1,LOOKUP(2,1/($U$5:U67&lt;&gt;""),$U$5:U67),"")),"")</f>
        <v/>
      </c>
      <c r="V68" s="22" t="str">
        <f t="shared" si="0"/>
        <v/>
      </c>
      <c r="W68" s="22" t="str">
        <f>IF(LEN($T68),"C"&amp;SUMPRODUCT(ISNUMBER(SEARCH({"coaching 1";"coaching 2";"coaching 3"},$L68))*{1;2;3}),"")</f>
        <v/>
      </c>
    </row>
    <row r="69" spans="1:23" customFormat="1" ht="16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T69" s="22" t="str">
        <f>IFERROR(IF(LEN($C69)*LEN($L69),VLOOKUP(TRIM(CLEAN(LOOKUP(2,1/($B$1:$B69&lt;&gt;0),$B$1:$B69))),Agent!$B$2:$C$18,2,0),""),"")</f>
        <v/>
      </c>
      <c r="U69" s="22" t="str">
        <f>IF(LEN($T69),IFERROR("P"&amp;SEARCH((AND(DAY(F69)&gt;0,DAY(F69)&lt;11)*1)+(AND(DAY(F69)&gt;10,DAY(F69)&lt;21)*2)+(AND(DAY(F69)&gt;20,DAY(F69)&lt;32)*3),"123"),IF(ROW()-ROW($U$5)&gt;1,LOOKUP(2,1/($U$5:U68&lt;&gt;""),$U$5:U68),"")),"")</f>
        <v/>
      </c>
      <c r="V69" s="22" t="str">
        <f t="shared" si="0"/>
        <v/>
      </c>
      <c r="W69" s="22" t="str">
        <f>IF(LEN($T69),"C"&amp;SUMPRODUCT(ISNUMBER(SEARCH({"coaching 1";"coaching 2";"coaching 3"},$L69))*{1;2;3}),"")</f>
        <v/>
      </c>
    </row>
    <row r="70" spans="1:23" customFormat="1" ht="16.5">
      <c r="A70" s="48"/>
      <c r="B70" s="48"/>
      <c r="C70" s="48"/>
      <c r="D70" s="48"/>
      <c r="E70" s="48"/>
      <c r="F70" s="56"/>
      <c r="G70" s="50"/>
      <c r="H70" s="48"/>
      <c r="I70" s="48"/>
      <c r="J70" s="51"/>
      <c r="K70" s="51"/>
      <c r="L70" s="48"/>
      <c r="M70" s="48"/>
      <c r="N70" s="51"/>
      <c r="O70" s="48"/>
      <c r="P70" s="48"/>
      <c r="Q70" s="48"/>
      <c r="R70" s="48"/>
      <c r="T70" s="22" t="str">
        <f>IFERROR(IF(LEN($C70)*LEN($L70),VLOOKUP(TRIM(CLEAN(LOOKUP(2,1/($B$1:$B70&lt;&gt;0),$B$1:$B70))),Agent!$B$2:$C$18,2,0),""),"")</f>
        <v/>
      </c>
      <c r="U70" s="22" t="str">
        <f>IF(LEN($T70),IFERROR("P"&amp;SEARCH((AND(DAY(F70)&gt;0,DAY(F70)&lt;11)*1)+(AND(DAY(F70)&gt;10,DAY(F70)&lt;21)*2)+(AND(DAY(F70)&gt;20,DAY(F70)&lt;32)*3),"123"),IF(ROW()-ROW($U$5)&gt;1,LOOKUP(2,1/($U$5:U69&lt;&gt;""),$U$5:U69),"")),"")</f>
        <v/>
      </c>
      <c r="V70" s="22" t="str">
        <f t="shared" ref="V70:V121" si="1">IF(LEN($T70),INDEX(KP.Code,SUMPRODUCT(ISNUMBER(SEARCH("*"&amp;KP.Keyword&amp;"*",C70))*ROW(KP.Code))-2),"")</f>
        <v/>
      </c>
      <c r="W70" s="22" t="str">
        <f>IF(LEN($T70),"C"&amp;SUMPRODUCT(ISNUMBER(SEARCH({"coaching 1";"coaching 2";"coaching 3"},$L70))*{1;2;3}),"")</f>
        <v/>
      </c>
    </row>
    <row r="71" spans="1:23" customFormat="1" ht="16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T71" s="22" t="str">
        <f>IFERROR(IF(LEN($C71)*LEN($L71),VLOOKUP(TRIM(CLEAN(LOOKUP(2,1/($B$1:$B71&lt;&gt;0),$B$1:$B71))),Agent!$B$2:$C$18,2,0),""),"")</f>
        <v/>
      </c>
      <c r="U71" s="22" t="str">
        <f>IF(LEN($T71),IFERROR("P"&amp;SEARCH((AND(DAY(F71)&gt;0,DAY(F71)&lt;11)*1)+(AND(DAY(F71)&gt;10,DAY(F71)&lt;21)*2)+(AND(DAY(F71)&gt;20,DAY(F71)&lt;32)*3),"123"),IF(ROW()-ROW($U$5)&gt;1,LOOKUP(2,1/($U$5:U70&lt;&gt;""),$U$5:U70),"")),"")</f>
        <v/>
      </c>
      <c r="V71" s="22" t="str">
        <f t="shared" si="1"/>
        <v/>
      </c>
      <c r="W71" s="22" t="str">
        <f>IF(LEN($T71),"C"&amp;SUMPRODUCT(ISNUMBER(SEARCH({"coaching 1";"coaching 2";"coaching 3"},$L71))*{1;2;3}),"")</f>
        <v/>
      </c>
    </row>
    <row r="72" spans="1:23" customFormat="1" ht="16.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T72" s="22" t="str">
        <f>IFERROR(IF(LEN($C72)*LEN($L72),VLOOKUP(TRIM(CLEAN(LOOKUP(2,1/($B$1:$B72&lt;&gt;0),$B$1:$B72))),Agent!$B$2:$C$18,2,0),""),"")</f>
        <v/>
      </c>
      <c r="U72" s="22" t="str">
        <f>IF(LEN($T72),IFERROR("P"&amp;SEARCH((AND(DAY(F72)&gt;0,DAY(F72)&lt;11)*1)+(AND(DAY(F72)&gt;10,DAY(F72)&lt;21)*2)+(AND(DAY(F72)&gt;20,DAY(F72)&lt;32)*3),"123"),IF(ROW()-ROW($U$5)&gt;1,LOOKUP(2,1/($U$5:U71&lt;&gt;""),$U$5:U71),"")),"")</f>
        <v/>
      </c>
      <c r="V72" s="22" t="str">
        <f t="shared" si="1"/>
        <v/>
      </c>
      <c r="W72" s="22" t="str">
        <f>IF(LEN($T72),"C"&amp;SUMPRODUCT(ISNUMBER(SEARCH({"coaching 1";"coaching 2";"coaching 3"},$L72))*{1;2;3}),"")</f>
        <v/>
      </c>
    </row>
    <row r="73" spans="1:23" customForma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T73" s="22" t="str">
        <f>IFERROR(IF(LEN($C73)*LEN($L73),VLOOKUP(TRIM(CLEAN(LOOKUP(2,1/($B$1:$B73&lt;&gt;0),$B$1:$B73))),Agent!$B$2:$C$18,2,0),""),"")</f>
        <v/>
      </c>
      <c r="U73" s="22" t="str">
        <f>IF(LEN($T73),IFERROR("P"&amp;SEARCH((AND(DAY(F73)&gt;0,DAY(F73)&lt;11)*1)+(AND(DAY(F73)&gt;10,DAY(F73)&lt;21)*2)+(AND(DAY(F73)&gt;20,DAY(F73)&lt;32)*3),"123"),IF(ROW()-ROW($U$5)&gt;1,LOOKUP(2,1/($U$5:U72&lt;&gt;""),$U$5:U72),"")),"")</f>
        <v/>
      </c>
      <c r="V73" s="22" t="str">
        <f t="shared" si="1"/>
        <v/>
      </c>
      <c r="W73" s="22" t="str">
        <f>IF(LEN($T73),"C"&amp;SUMPRODUCT(ISNUMBER(SEARCH({"coaching 1";"coaching 2";"coaching 3"},$L73))*{1;2;3}),"")</f>
        <v/>
      </c>
    </row>
    <row r="74" spans="1:23" customForma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T74" s="22" t="str">
        <f>IFERROR(IF(LEN($C74)*LEN($L74),VLOOKUP(TRIM(CLEAN(LOOKUP(2,1/($B$1:$B74&lt;&gt;0),$B$1:$B74))),Agent!$B$2:$C$18,2,0),""),"")</f>
        <v/>
      </c>
      <c r="U74" s="22" t="str">
        <f>IF(LEN($T74),IFERROR("P"&amp;SEARCH((AND(DAY(F74)&gt;0,DAY(F74)&lt;11)*1)+(AND(DAY(F74)&gt;10,DAY(F74)&lt;21)*2)+(AND(DAY(F74)&gt;20,DAY(F74)&lt;32)*3),"123"),IF(ROW()-ROW($U$5)&gt;1,LOOKUP(2,1/($U$5:U73&lt;&gt;""),$U$5:U73),"")),"")</f>
        <v/>
      </c>
      <c r="V74" s="22" t="str">
        <f t="shared" si="1"/>
        <v/>
      </c>
      <c r="W74" s="22" t="str">
        <f>IF(LEN($T74),"C"&amp;SUMPRODUCT(ISNUMBER(SEARCH({"coaching 1";"coaching 2";"coaching 3"},$L74))*{1;2;3}),"")</f>
        <v/>
      </c>
    </row>
    <row r="75" spans="1:23" customFormat="1" ht="19.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T75" s="22" t="str">
        <f>IFERROR(IF(LEN($C75)*LEN($L75),VLOOKUP(TRIM(CLEAN(LOOKUP(2,1/($B$1:$B75&lt;&gt;0),$B$1:$B75))),Agent!$B$2:$C$18,2,0),""),"")</f>
        <v/>
      </c>
      <c r="U75" s="22" t="str">
        <f>IF(LEN($T75),IFERROR("P"&amp;SEARCH((AND(DAY(F75)&gt;0,DAY(F75)&lt;11)*1)+(AND(DAY(F75)&gt;10,DAY(F75)&lt;21)*2)+(AND(DAY(F75)&gt;20,DAY(F75)&lt;32)*3),"123"),IF(ROW()-ROW($U$5)&gt;1,LOOKUP(2,1/($U$5:U74&lt;&gt;""),$U$5:U74),"")),"")</f>
        <v/>
      </c>
      <c r="V75" s="22" t="str">
        <f t="shared" si="1"/>
        <v/>
      </c>
      <c r="W75" s="22" t="str">
        <f>IF(LEN($T75),"C"&amp;SUMPRODUCT(ISNUMBER(SEARCH({"coaching 1";"coaching 2";"coaching 3"},$L75))*{1;2;3}),"")</f>
        <v/>
      </c>
    </row>
    <row r="76" spans="1:23" customFormat="1" ht="19.5">
      <c r="A76" s="55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T76" s="22" t="str">
        <f>IFERROR(IF(LEN($C76)*LEN($L76),VLOOKUP(TRIM(CLEAN(LOOKUP(2,1/($B$1:$B76&lt;&gt;0),$B$1:$B76))),Agent!$B$2:$C$18,2,0),""),"")</f>
        <v/>
      </c>
      <c r="U76" s="22" t="str">
        <f>IF(LEN($T76),IFERROR("P"&amp;SEARCH((AND(DAY(F76)&gt;0,DAY(F76)&lt;11)*1)+(AND(DAY(F76)&gt;10,DAY(F76)&lt;21)*2)+(AND(DAY(F76)&gt;20,DAY(F76)&lt;32)*3),"123"),IF(ROW()-ROW($U$5)&gt;1,LOOKUP(2,1/($U$5:U75&lt;&gt;""),$U$5:U75),"")),"")</f>
        <v/>
      </c>
      <c r="V76" s="22" t="str">
        <f t="shared" si="1"/>
        <v/>
      </c>
      <c r="W76" s="22" t="str">
        <f>IF(LEN($T76),"C"&amp;SUMPRODUCT(ISNUMBER(SEARCH({"coaching 1";"coaching 2";"coaching 3"},$L76))*{1;2;3}),"")</f>
        <v/>
      </c>
    </row>
    <row r="77" spans="1:23" customFormat="1" ht="16.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T77" s="22" t="str">
        <f>IFERROR(IF(LEN($C77)*LEN($L77),VLOOKUP(TRIM(CLEAN(LOOKUP(2,1/($B$1:$B77&lt;&gt;0),$B$1:$B77))),Agent!$B$2:$C$18,2,0),""),"")</f>
        <v/>
      </c>
      <c r="U77" s="22" t="str">
        <f>IF(LEN($T77),IFERROR("P"&amp;SEARCH((AND(DAY(F77)&gt;0,DAY(F77)&lt;11)*1)+(AND(DAY(F77)&gt;10,DAY(F77)&lt;21)*2)+(AND(DAY(F77)&gt;20,DAY(F77)&lt;32)*3),"123"),IF(ROW()-ROW($U$5)&gt;1,LOOKUP(2,1/($U$5:U76&lt;&gt;""),$U$5:U76),"")),"")</f>
        <v/>
      </c>
      <c r="V77" s="22" t="str">
        <f t="shared" si="1"/>
        <v/>
      </c>
      <c r="W77" s="22" t="str">
        <f>IF(LEN($T77),"C"&amp;SUMPRODUCT(ISNUMBER(SEARCH({"coaching 1";"coaching 2";"coaching 3"},$L77))*{1;2;3}),"")</f>
        <v/>
      </c>
    </row>
    <row r="78" spans="1:23" customFormat="1" ht="16.5">
      <c r="A78" s="44"/>
      <c r="B78" s="44"/>
      <c r="C78" s="44"/>
      <c r="D78" s="44"/>
      <c r="E78" s="44"/>
      <c r="F78" s="45"/>
      <c r="G78" s="44"/>
      <c r="H78" s="44"/>
      <c r="I78" s="44"/>
      <c r="J78" s="44"/>
      <c r="K78" s="44"/>
      <c r="L78" s="45"/>
      <c r="M78" s="44"/>
      <c r="N78" s="44"/>
      <c r="O78" s="44"/>
      <c r="P78" s="44"/>
      <c r="Q78" s="44"/>
      <c r="R78" s="44"/>
      <c r="T78" s="22" t="str">
        <f>IFERROR(IF(LEN($C78)*LEN($L78),VLOOKUP(TRIM(CLEAN(LOOKUP(2,1/($B$1:$B78&lt;&gt;0),$B$1:$B78))),Agent!$B$2:$C$18,2,0),""),"")</f>
        <v/>
      </c>
      <c r="U78" s="22" t="str">
        <f>IF(LEN($T78),IFERROR("P"&amp;SEARCH((AND(DAY(F78)&gt;0,DAY(F78)&lt;11)*1)+(AND(DAY(F78)&gt;10,DAY(F78)&lt;21)*2)+(AND(DAY(F78)&gt;20,DAY(F78)&lt;32)*3),"123"),IF(ROW()-ROW($U$5)&gt;1,LOOKUP(2,1/($U$5:U77&lt;&gt;""),$U$5:U77),"")),"")</f>
        <v/>
      </c>
      <c r="V78" s="22" t="str">
        <f t="shared" si="1"/>
        <v/>
      </c>
      <c r="W78" s="22" t="str">
        <f>IF(LEN($T78),"C"&amp;SUMPRODUCT(ISNUMBER(SEARCH({"coaching 1";"coaching 2";"coaching 3"},$L78))*{1;2;3}),"")</f>
        <v/>
      </c>
    </row>
    <row r="79" spans="1:23" customFormat="1" ht="16.5">
      <c r="A79" s="44"/>
      <c r="B79" s="44"/>
      <c r="C79" s="46"/>
      <c r="D79" s="47"/>
      <c r="E79" s="44"/>
      <c r="F79" s="45"/>
      <c r="G79" s="44"/>
      <c r="H79" s="44"/>
      <c r="I79" s="44"/>
      <c r="J79" s="44"/>
      <c r="K79" s="44"/>
      <c r="L79" s="45"/>
      <c r="M79" s="44"/>
      <c r="N79" s="44"/>
      <c r="O79" s="47"/>
      <c r="P79" s="47"/>
      <c r="Q79" s="47"/>
      <c r="R79" s="44"/>
      <c r="T79" s="22" t="str">
        <f>IFERROR(IF(LEN($C79)*LEN($L79),VLOOKUP(TRIM(CLEAN(LOOKUP(2,1/($B$1:$B79&lt;&gt;0),$B$1:$B79))),Agent!$B$2:$C$18,2,0),""),"")</f>
        <v/>
      </c>
      <c r="U79" s="22" t="str">
        <f>IF(LEN($T79),IFERROR("P"&amp;SEARCH((AND(DAY(F79)&gt;0,DAY(F79)&lt;11)*1)+(AND(DAY(F79)&gt;10,DAY(F79)&lt;21)*2)+(AND(DAY(F79)&gt;20,DAY(F79)&lt;32)*3),"123"),IF(ROW()-ROW($U$5)&gt;1,LOOKUP(2,1/($U$5:U78&lt;&gt;""),$U$5:U78),"")),"")</f>
        <v/>
      </c>
      <c r="V79" s="22" t="str">
        <f t="shared" si="1"/>
        <v/>
      </c>
      <c r="W79" s="22" t="str">
        <f>IF(LEN($T79),"C"&amp;SUMPRODUCT(ISNUMBER(SEARCH({"coaching 1";"coaching 2";"coaching 3"},$L79))*{1;2;3}),"")</f>
        <v/>
      </c>
    </row>
    <row r="80" spans="1:23" customFormat="1" ht="16.5">
      <c r="A80" s="48"/>
      <c r="B80" s="48"/>
      <c r="C80" s="48"/>
      <c r="D80" s="48"/>
      <c r="E80" s="48"/>
      <c r="F80" s="56"/>
      <c r="G80" s="50"/>
      <c r="H80" s="48"/>
      <c r="I80" s="48"/>
      <c r="J80" s="51"/>
      <c r="K80" s="51"/>
      <c r="L80" s="48"/>
      <c r="M80" s="48"/>
      <c r="N80" s="51"/>
      <c r="O80" s="48"/>
      <c r="P80" s="48"/>
      <c r="Q80" s="48"/>
      <c r="R80" s="48"/>
      <c r="T80" s="22" t="str">
        <f>IFERROR(IF(LEN($C80)*LEN($L80),VLOOKUP(TRIM(CLEAN(LOOKUP(2,1/($B$1:$B80&lt;&gt;0),$B$1:$B80))),Agent!$B$2:$C$18,2,0),""),"")</f>
        <v/>
      </c>
      <c r="U80" s="22" t="str">
        <f>IF(LEN($T80),IFERROR("P"&amp;SEARCH((AND(DAY(F80)&gt;0,DAY(F80)&lt;11)*1)+(AND(DAY(F80)&gt;10,DAY(F80)&lt;21)*2)+(AND(DAY(F80)&gt;20,DAY(F80)&lt;32)*3),"123"),IF(ROW()-ROW($U$5)&gt;1,LOOKUP(2,1/($U$5:U79&lt;&gt;""),$U$5:U79),"")),"")</f>
        <v/>
      </c>
      <c r="V80" s="22" t="str">
        <f t="shared" si="1"/>
        <v/>
      </c>
      <c r="W80" s="22" t="str">
        <f>IF(LEN($T80),"C"&amp;SUMPRODUCT(ISNUMBER(SEARCH({"coaching 1";"coaching 2";"coaching 3"},$L80))*{1;2;3}),"")</f>
        <v/>
      </c>
    </row>
    <row r="81" spans="1:23" customFormat="1" ht="16.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T81" s="22" t="str">
        <f>IFERROR(IF(LEN($C81)*LEN($L81),VLOOKUP(TRIM(CLEAN(LOOKUP(2,1/($B$1:$B81&lt;&gt;0),$B$1:$B81))),Agent!$B$2:$C$18,2,0),""),"")</f>
        <v/>
      </c>
      <c r="U81" s="22" t="str">
        <f>IF(LEN($T81),IFERROR("P"&amp;SEARCH((AND(DAY(F81)&gt;0,DAY(F81)&lt;11)*1)+(AND(DAY(F81)&gt;10,DAY(F81)&lt;21)*2)+(AND(DAY(F81)&gt;20,DAY(F81)&lt;32)*3),"123"),IF(ROW()-ROW($U$5)&gt;1,LOOKUP(2,1/($U$5:U80&lt;&gt;""),$U$5:U80),"")),"")</f>
        <v/>
      </c>
      <c r="V81" s="22" t="str">
        <f t="shared" si="1"/>
        <v/>
      </c>
      <c r="W81" s="22" t="str">
        <f>IF(LEN($T81),"C"&amp;SUMPRODUCT(ISNUMBER(SEARCH({"coaching 1";"coaching 2";"coaching 3"},$L81))*{1;2;3}),"")</f>
        <v/>
      </c>
    </row>
    <row r="82" spans="1:23" customFormat="1" ht="16.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T82" s="22" t="str">
        <f>IFERROR(IF(LEN($C82)*LEN($L82),VLOOKUP(TRIM(CLEAN(LOOKUP(2,1/($B$1:$B82&lt;&gt;0),$B$1:$B82))),Agent!$B$2:$C$18,2,0),""),"")</f>
        <v/>
      </c>
      <c r="U82" s="22" t="str">
        <f>IF(LEN($T82),IFERROR("P"&amp;SEARCH((AND(DAY(F82)&gt;0,DAY(F82)&lt;11)*1)+(AND(DAY(F82)&gt;10,DAY(F82)&lt;21)*2)+(AND(DAY(F82)&gt;20,DAY(F82)&lt;32)*3),"123"),IF(ROW()-ROW($U$5)&gt;1,LOOKUP(2,1/($U$5:U81&lt;&gt;""),$U$5:U81),"")),"")</f>
        <v/>
      </c>
      <c r="V82" s="22" t="str">
        <f t="shared" si="1"/>
        <v/>
      </c>
      <c r="W82" s="22" t="str">
        <f>IF(LEN($T82),"C"&amp;SUMPRODUCT(ISNUMBER(SEARCH({"coaching 1";"coaching 2";"coaching 3"},$L82))*{1;2;3}),"")</f>
        <v/>
      </c>
    </row>
    <row r="83" spans="1:23" customFormat="1" ht="16.5">
      <c r="A83" s="48"/>
      <c r="B83" s="48"/>
      <c r="C83" s="48"/>
      <c r="D83" s="48"/>
      <c r="E83" s="48"/>
      <c r="F83" s="56"/>
      <c r="G83" s="50"/>
      <c r="H83" s="48"/>
      <c r="I83" s="48"/>
      <c r="J83" s="51"/>
      <c r="K83" s="51"/>
      <c r="L83" s="48"/>
      <c r="M83" s="48"/>
      <c r="N83" s="51"/>
      <c r="O83" s="48"/>
      <c r="P83" s="48"/>
      <c r="Q83" s="48"/>
      <c r="R83" s="48"/>
      <c r="T83" s="22" t="str">
        <f>IFERROR(IF(LEN($C83)*LEN($L83),VLOOKUP(TRIM(CLEAN(LOOKUP(2,1/($B$1:$B83&lt;&gt;0),$B$1:$B83))),Agent!$B$2:$C$18,2,0),""),"")</f>
        <v/>
      </c>
      <c r="U83" s="22" t="str">
        <f>IF(LEN($T83),IFERROR("P"&amp;SEARCH((AND(DAY(F83)&gt;0,DAY(F83)&lt;11)*1)+(AND(DAY(F83)&gt;10,DAY(F83)&lt;21)*2)+(AND(DAY(F83)&gt;20,DAY(F83)&lt;32)*3),"123"),IF(ROW()-ROW($U$5)&gt;1,LOOKUP(2,1/($U$5:U82&lt;&gt;""),$U$5:U82),"")),"")</f>
        <v/>
      </c>
      <c r="V83" s="22" t="str">
        <f t="shared" si="1"/>
        <v/>
      </c>
      <c r="W83" s="22" t="str">
        <f>IF(LEN($T83),"C"&amp;SUMPRODUCT(ISNUMBER(SEARCH({"coaching 1";"coaching 2";"coaching 3"},$L83))*{1;2;3}),"")</f>
        <v/>
      </c>
    </row>
    <row r="84" spans="1:23" customFormat="1" ht="16.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T84" s="22" t="str">
        <f>IFERROR(IF(LEN($C84)*LEN($L84),VLOOKUP(TRIM(CLEAN(LOOKUP(2,1/($B$1:$B84&lt;&gt;0),$B$1:$B84))),Agent!$B$2:$C$18,2,0),""),"")</f>
        <v/>
      </c>
      <c r="U84" s="22" t="str">
        <f>IF(LEN($T84),IFERROR("P"&amp;SEARCH((AND(DAY(F84)&gt;0,DAY(F84)&lt;11)*1)+(AND(DAY(F84)&gt;10,DAY(F84)&lt;21)*2)+(AND(DAY(F84)&gt;20,DAY(F84)&lt;32)*3),"123"),IF(ROW()-ROW($U$5)&gt;1,LOOKUP(2,1/($U$5:U83&lt;&gt;""),$U$5:U83),"")),"")</f>
        <v/>
      </c>
      <c r="V84" s="22" t="str">
        <f t="shared" si="1"/>
        <v/>
      </c>
      <c r="W84" s="22" t="str">
        <f>IF(LEN($T84),"C"&amp;SUMPRODUCT(ISNUMBER(SEARCH({"coaching 1";"coaching 2";"coaching 3"},$L84))*{1;2;3}),"")</f>
        <v/>
      </c>
    </row>
    <row r="85" spans="1:23" customFormat="1" ht="16.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T85" s="22" t="str">
        <f>IFERROR(IF(LEN($C85)*LEN($L85),VLOOKUP(TRIM(CLEAN(LOOKUP(2,1/($B$1:$B85&lt;&gt;0),$B$1:$B85))),Agent!$B$2:$C$18,2,0),""),"")</f>
        <v/>
      </c>
      <c r="U85" s="22" t="str">
        <f>IF(LEN($T85),IFERROR("P"&amp;SEARCH((AND(DAY(F85)&gt;0,DAY(F85)&lt;11)*1)+(AND(DAY(F85)&gt;10,DAY(F85)&lt;21)*2)+(AND(DAY(F85)&gt;20,DAY(F85)&lt;32)*3),"123"),IF(ROW()-ROW($U$5)&gt;1,LOOKUP(2,1/($U$5:U84&lt;&gt;""),$U$5:U84),"")),"")</f>
        <v/>
      </c>
      <c r="V85" s="22" t="str">
        <f t="shared" si="1"/>
        <v/>
      </c>
      <c r="W85" s="22" t="str">
        <f>IF(LEN($T85),"C"&amp;SUMPRODUCT(ISNUMBER(SEARCH({"coaching 1";"coaching 2";"coaching 3"},$L85))*{1;2;3}),"")</f>
        <v/>
      </c>
    </row>
    <row r="86" spans="1:23" customFormat="1" ht="16.5">
      <c r="A86" s="48"/>
      <c r="B86" s="48"/>
      <c r="C86" s="48"/>
      <c r="D86" s="48"/>
      <c r="E86" s="48"/>
      <c r="F86" s="56"/>
      <c r="G86" s="50"/>
      <c r="H86" s="48"/>
      <c r="I86" s="48"/>
      <c r="J86" s="51"/>
      <c r="K86" s="51"/>
      <c r="L86" s="48"/>
      <c r="M86" s="48"/>
      <c r="N86" s="51"/>
      <c r="O86" s="48"/>
      <c r="P86" s="48"/>
      <c r="Q86" s="48"/>
      <c r="R86" s="48"/>
      <c r="T86" s="22" t="str">
        <f>IFERROR(IF(LEN($C86)*LEN($L86),VLOOKUP(TRIM(CLEAN(LOOKUP(2,1/($B$1:$B86&lt;&gt;0),$B$1:$B86))),Agent!$B$2:$C$18,2,0),""),"")</f>
        <v/>
      </c>
      <c r="U86" s="22" t="str">
        <f>IF(LEN($T86),IFERROR("P"&amp;SEARCH((AND(DAY(F86)&gt;0,DAY(F86)&lt;11)*1)+(AND(DAY(F86)&gt;10,DAY(F86)&lt;21)*2)+(AND(DAY(F86)&gt;20,DAY(F86)&lt;32)*3),"123"),IF(ROW()-ROW($U$5)&gt;1,LOOKUP(2,1/($U$5:U85&lt;&gt;""),$U$5:U85),"")),"")</f>
        <v/>
      </c>
      <c r="V86" s="22" t="str">
        <f t="shared" si="1"/>
        <v/>
      </c>
      <c r="W86" s="22" t="str">
        <f>IF(LEN($T86),"C"&amp;SUMPRODUCT(ISNUMBER(SEARCH({"coaching 1";"coaching 2";"coaching 3"},$L86))*{1;2;3}),"")</f>
        <v/>
      </c>
    </row>
    <row r="87" spans="1:23" customFormat="1" ht="16.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T87" s="22" t="str">
        <f>IFERROR(IF(LEN($C87)*LEN($L87),VLOOKUP(TRIM(CLEAN(LOOKUP(2,1/($B$1:$B87&lt;&gt;0),$B$1:$B87))),Agent!$B$2:$C$18,2,0),""),"")</f>
        <v/>
      </c>
      <c r="U87" s="22" t="str">
        <f>IF(LEN($T87),IFERROR("P"&amp;SEARCH((AND(DAY(F87)&gt;0,DAY(F87)&lt;11)*1)+(AND(DAY(F87)&gt;10,DAY(F87)&lt;21)*2)+(AND(DAY(F87)&gt;20,DAY(F87)&lt;32)*3),"123"),IF(ROW()-ROW($U$5)&gt;1,LOOKUP(2,1/($U$5:U86&lt;&gt;""),$U$5:U86),"")),"")</f>
        <v/>
      </c>
      <c r="V87" s="22" t="str">
        <f t="shared" si="1"/>
        <v/>
      </c>
      <c r="W87" s="22" t="str">
        <f>IF(LEN($T87),"C"&amp;SUMPRODUCT(ISNUMBER(SEARCH({"coaching 1";"coaching 2";"coaching 3"},$L87))*{1;2;3}),"")</f>
        <v/>
      </c>
    </row>
    <row r="88" spans="1:23" customFormat="1" ht="16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T88" s="22" t="str">
        <f>IFERROR(IF(LEN($C88)*LEN($L88),VLOOKUP(TRIM(CLEAN(LOOKUP(2,1/($B$1:$B88&lt;&gt;0),$B$1:$B88))),Agent!$B$2:$C$18,2,0),""),"")</f>
        <v/>
      </c>
      <c r="U88" s="22" t="str">
        <f>IF(LEN($T88),IFERROR("P"&amp;SEARCH((AND(DAY(F88)&gt;0,DAY(F88)&lt;11)*1)+(AND(DAY(F88)&gt;10,DAY(F88)&lt;21)*2)+(AND(DAY(F88)&gt;20,DAY(F88)&lt;32)*3),"123"),IF(ROW()-ROW($U$5)&gt;1,LOOKUP(2,1/($U$5:U87&lt;&gt;""),$U$5:U87),"")),"")</f>
        <v/>
      </c>
      <c r="V88" s="22" t="str">
        <f t="shared" si="1"/>
        <v/>
      </c>
      <c r="W88" s="22" t="str">
        <f>IF(LEN($T88),"C"&amp;SUMPRODUCT(ISNUMBER(SEARCH({"coaching 1";"coaching 2";"coaching 3"},$L88))*{1;2;3}),"")</f>
        <v/>
      </c>
    </row>
    <row r="89" spans="1:23" customFormat="1" ht="16.5">
      <c r="A89" s="48"/>
      <c r="B89" s="48"/>
      <c r="C89" s="48"/>
      <c r="D89" s="48"/>
      <c r="E89" s="48"/>
      <c r="F89" s="56"/>
      <c r="G89" s="50"/>
      <c r="H89" s="48"/>
      <c r="I89" s="48"/>
      <c r="J89" s="51"/>
      <c r="K89" s="51"/>
      <c r="L89" s="48"/>
      <c r="M89" s="48"/>
      <c r="N89" s="51"/>
      <c r="O89" s="48"/>
      <c r="P89" s="48"/>
      <c r="Q89" s="48"/>
      <c r="R89" s="48"/>
      <c r="T89" s="22" t="str">
        <f>IFERROR(IF(LEN($C89)*LEN($L89),VLOOKUP(TRIM(CLEAN(LOOKUP(2,1/($B$1:$B89&lt;&gt;0),$B$1:$B89))),Agent!$B$2:$C$18,2,0),""),"")</f>
        <v/>
      </c>
      <c r="U89" s="22" t="str">
        <f>IF(LEN($T89),IFERROR("P"&amp;SEARCH((AND(DAY(F89)&gt;0,DAY(F89)&lt;11)*1)+(AND(DAY(F89)&gt;10,DAY(F89)&lt;21)*2)+(AND(DAY(F89)&gt;20,DAY(F89)&lt;32)*3),"123"),IF(ROW()-ROW($U$5)&gt;1,LOOKUP(2,1/($U$5:U88&lt;&gt;""),$U$5:U88),"")),"")</f>
        <v/>
      </c>
      <c r="V89" s="22" t="str">
        <f t="shared" si="1"/>
        <v/>
      </c>
      <c r="W89" s="22" t="str">
        <f>IF(LEN($T89),"C"&amp;SUMPRODUCT(ISNUMBER(SEARCH({"coaching 1";"coaching 2";"coaching 3"},$L89))*{1;2;3}),"")</f>
        <v/>
      </c>
    </row>
    <row r="90" spans="1:23" customFormat="1" ht="16.5">
      <c r="A90" s="48"/>
      <c r="B90" s="48"/>
      <c r="C90" s="57"/>
      <c r="D90" s="57"/>
      <c r="E90" s="48"/>
      <c r="F90" s="48"/>
      <c r="G90" s="48"/>
      <c r="H90" s="48"/>
      <c r="I90" s="48"/>
      <c r="J90" s="48"/>
      <c r="K90" s="48"/>
      <c r="L90" s="57"/>
      <c r="M90" s="57"/>
      <c r="N90" s="48"/>
      <c r="O90" s="48"/>
      <c r="P90" s="48"/>
      <c r="Q90" s="48"/>
      <c r="R90" s="48"/>
      <c r="T90" s="22" t="str">
        <f>IFERROR(IF(LEN($C90)*LEN($L90),VLOOKUP(TRIM(CLEAN(LOOKUP(2,1/($B$1:$B90&lt;&gt;0),$B$1:$B90))),Agent!$B$2:$C$18,2,0),""),"")</f>
        <v/>
      </c>
      <c r="U90" s="22" t="str">
        <f>IF(LEN($T90),IFERROR("P"&amp;SEARCH((AND(DAY(F90)&gt;0,DAY(F90)&lt;11)*1)+(AND(DAY(F90)&gt;10,DAY(F90)&lt;21)*2)+(AND(DAY(F90)&gt;20,DAY(F90)&lt;32)*3),"123"),IF(ROW()-ROW($U$5)&gt;1,LOOKUP(2,1/($U$5:U89&lt;&gt;""),$U$5:U89),"")),"")</f>
        <v/>
      </c>
      <c r="V90" s="22" t="str">
        <f t="shared" si="1"/>
        <v/>
      </c>
      <c r="W90" s="22" t="str">
        <f>IF(LEN($T90),"C"&amp;SUMPRODUCT(ISNUMBER(SEARCH({"coaching 1";"coaching 2";"coaching 3"},$L90))*{1;2;3}),"")</f>
        <v/>
      </c>
    </row>
    <row r="91" spans="1:23" customFormat="1" ht="16.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T91" s="22" t="str">
        <f>IFERROR(IF(LEN($C91)*LEN($L91),VLOOKUP(TRIM(CLEAN(LOOKUP(2,1/($B$1:$B91&lt;&gt;0),$B$1:$B91))),Agent!$B$2:$C$18,2,0),""),"")</f>
        <v/>
      </c>
      <c r="U91" s="22" t="str">
        <f>IF(LEN($T91),IFERROR("P"&amp;SEARCH((AND(DAY(F91)&gt;0,DAY(F91)&lt;11)*1)+(AND(DAY(F91)&gt;10,DAY(F91)&lt;21)*2)+(AND(DAY(F91)&gt;20,DAY(F91)&lt;32)*3),"123"),IF(ROW()-ROW($U$5)&gt;1,LOOKUP(2,1/($U$5:U90&lt;&gt;""),$U$5:U90),"")),"")</f>
        <v/>
      </c>
      <c r="V91" s="22" t="str">
        <f t="shared" si="1"/>
        <v/>
      </c>
      <c r="W91" s="22" t="str">
        <f>IF(LEN($T91),"C"&amp;SUMPRODUCT(ISNUMBER(SEARCH({"coaching 1";"coaching 2";"coaching 3"},$L91))*{1;2;3}),"")</f>
        <v/>
      </c>
    </row>
    <row r="92" spans="1:23" customFormat="1" ht="16.5">
      <c r="A92" s="48"/>
      <c r="B92" s="48"/>
      <c r="C92" s="57"/>
      <c r="D92" s="57"/>
      <c r="E92" s="48"/>
      <c r="F92" s="48"/>
      <c r="G92" s="48"/>
      <c r="H92" s="48"/>
      <c r="I92" s="48"/>
      <c r="J92" s="48"/>
      <c r="K92" s="48"/>
      <c r="L92" s="57"/>
      <c r="M92" s="57"/>
      <c r="N92" s="48"/>
      <c r="O92" s="48"/>
      <c r="P92" s="48"/>
      <c r="Q92" s="48"/>
      <c r="R92" s="48"/>
      <c r="T92" s="22" t="str">
        <f>IFERROR(IF(LEN($C92)*LEN($L92),VLOOKUP(TRIM(CLEAN(LOOKUP(2,1/($B$1:$B92&lt;&gt;0),$B$1:$B92))),Agent!$B$2:$C$18,2,0),""),"")</f>
        <v/>
      </c>
      <c r="U92" s="22" t="str">
        <f>IF(LEN($T92),IFERROR("P"&amp;SEARCH((AND(DAY(F92)&gt;0,DAY(F92)&lt;11)*1)+(AND(DAY(F92)&gt;10,DAY(F92)&lt;21)*2)+(AND(DAY(F92)&gt;20,DAY(F92)&lt;32)*3),"123"),IF(ROW()-ROW($U$5)&gt;1,LOOKUP(2,1/($U$5:U91&lt;&gt;""),$U$5:U91),"")),"")</f>
        <v/>
      </c>
      <c r="V92" s="22" t="str">
        <f t="shared" si="1"/>
        <v/>
      </c>
      <c r="W92" s="22" t="str">
        <f>IF(LEN($T92),"C"&amp;SUMPRODUCT(ISNUMBER(SEARCH({"coaching 1";"coaching 2";"coaching 3"},$L92))*{1;2;3}),"")</f>
        <v/>
      </c>
    </row>
    <row r="93" spans="1:23" customFormat="1" ht="16.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T93" s="22" t="str">
        <f>IFERROR(IF(LEN($C93)*LEN($L93),VLOOKUP(TRIM(CLEAN(LOOKUP(2,1/($B$1:$B93&lt;&gt;0),$B$1:$B93))),Agent!$B$2:$C$18,2,0),""),"")</f>
        <v/>
      </c>
      <c r="U93" s="22" t="str">
        <f>IF(LEN($T93),IFERROR("P"&amp;SEARCH((AND(DAY(F93)&gt;0,DAY(F93)&lt;11)*1)+(AND(DAY(F93)&gt;10,DAY(F93)&lt;21)*2)+(AND(DAY(F93)&gt;20,DAY(F93)&lt;32)*3),"123"),IF(ROW()-ROW($U$5)&gt;1,LOOKUP(2,1/($U$5:U92&lt;&gt;""),$U$5:U92),"")),"")</f>
        <v/>
      </c>
      <c r="V93" s="22" t="str">
        <f t="shared" si="1"/>
        <v/>
      </c>
      <c r="W93" s="22" t="str">
        <f>IF(LEN($T93),"C"&amp;SUMPRODUCT(ISNUMBER(SEARCH({"coaching 1";"coaching 2";"coaching 3"},$L93))*{1;2;3}),"")</f>
        <v/>
      </c>
    </row>
    <row r="94" spans="1:23" customFormat="1" ht="16.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T94" s="22" t="str">
        <f>IFERROR(IF(LEN($C94)*LEN($L94),VLOOKUP(TRIM(CLEAN(LOOKUP(2,1/($B$1:$B94&lt;&gt;0),$B$1:$B94))),Agent!$B$2:$C$18,2,0),""),"")</f>
        <v/>
      </c>
      <c r="U94" s="22" t="str">
        <f>IF(LEN($T94),IFERROR("P"&amp;SEARCH((AND(DAY(F94)&gt;0,DAY(F94)&lt;11)*1)+(AND(DAY(F94)&gt;10,DAY(F94)&lt;21)*2)+(AND(DAY(F94)&gt;20,DAY(F94)&lt;32)*3),"123"),IF(ROW()-ROW($U$5)&gt;1,LOOKUP(2,1/($U$5:U93&lt;&gt;""),$U$5:U93),"")),"")</f>
        <v/>
      </c>
      <c r="V94" s="22" t="str">
        <f t="shared" si="1"/>
        <v/>
      </c>
      <c r="W94" s="22" t="str">
        <f>IF(LEN($T94),"C"&amp;SUMPRODUCT(ISNUMBER(SEARCH({"coaching 1";"coaching 2";"coaching 3"},$L94))*{1;2;3}),"")</f>
        <v/>
      </c>
    </row>
    <row r="95" spans="1:23" customFormat="1" ht="16.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T95" s="22" t="str">
        <f>IFERROR(IF(LEN($C95)*LEN($L95),VLOOKUP(TRIM(CLEAN(LOOKUP(2,1/($B$1:$B95&lt;&gt;0),$B$1:$B95))),Agent!$B$2:$C$18,2,0),""),"")</f>
        <v/>
      </c>
      <c r="U95" s="22" t="str">
        <f>IF(LEN($T95),IFERROR("P"&amp;SEARCH((AND(DAY(F95)&gt;0,DAY(F95)&lt;11)*1)+(AND(DAY(F95)&gt;10,DAY(F95)&lt;21)*2)+(AND(DAY(F95)&gt;20,DAY(F95)&lt;32)*3),"123"),IF(ROW()-ROW($U$5)&gt;1,LOOKUP(2,1/($U$5:U94&lt;&gt;""),$U$5:U94),"")),"")</f>
        <v/>
      </c>
      <c r="V95" s="22" t="str">
        <f t="shared" si="1"/>
        <v/>
      </c>
      <c r="W95" s="22" t="str">
        <f>IF(LEN($T95),"C"&amp;SUMPRODUCT(ISNUMBER(SEARCH({"coaching 1";"coaching 2";"coaching 3"},$L95))*{1;2;3}),"")</f>
        <v/>
      </c>
    </row>
    <row r="96" spans="1:23" customFormat="1" ht="16.5">
      <c r="A96" s="48"/>
      <c r="B96" s="48"/>
      <c r="C96" s="48"/>
      <c r="D96" s="48"/>
      <c r="E96" s="48"/>
      <c r="F96" s="56"/>
      <c r="G96" s="50"/>
      <c r="H96" s="48"/>
      <c r="I96" s="48"/>
      <c r="J96" s="51"/>
      <c r="K96" s="51"/>
      <c r="L96" s="48"/>
      <c r="M96" s="48"/>
      <c r="N96" s="51"/>
      <c r="O96" s="48"/>
      <c r="P96" s="48"/>
      <c r="Q96" s="48"/>
      <c r="R96" s="48"/>
      <c r="T96" s="22" t="str">
        <f>IFERROR(IF(LEN($C96)*LEN($L96),VLOOKUP(TRIM(CLEAN(LOOKUP(2,1/($B$1:$B96&lt;&gt;0),$B$1:$B96))),Agent!$B$2:$C$18,2,0),""),"")</f>
        <v/>
      </c>
      <c r="U96" s="22" t="str">
        <f>IF(LEN($T96),IFERROR("P"&amp;SEARCH((AND(DAY(F96)&gt;0,DAY(F96)&lt;11)*1)+(AND(DAY(F96)&gt;10,DAY(F96)&lt;21)*2)+(AND(DAY(F96)&gt;20,DAY(F96)&lt;32)*3),"123"),IF(ROW()-ROW($U$5)&gt;1,LOOKUP(2,1/($U$5:U95&lt;&gt;""),$U$5:U95),"")),"")</f>
        <v/>
      </c>
      <c r="V96" s="22" t="str">
        <f t="shared" si="1"/>
        <v/>
      </c>
      <c r="W96" s="22" t="str">
        <f>IF(LEN($T96),"C"&amp;SUMPRODUCT(ISNUMBER(SEARCH({"coaching 1";"coaching 2";"coaching 3"},$L96))*{1;2;3}),"")</f>
        <v/>
      </c>
    </row>
    <row r="97" spans="1:23" customFormat="1" ht="16.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T97" s="22" t="str">
        <f>IFERROR(IF(LEN($C97)*LEN($L97),VLOOKUP(TRIM(CLEAN(LOOKUP(2,1/($B$1:$B97&lt;&gt;0),$B$1:$B97))),Agent!$B$2:$C$18,2,0),""),"")</f>
        <v/>
      </c>
      <c r="U97" s="22" t="str">
        <f>IF(LEN($T97),IFERROR("P"&amp;SEARCH((AND(DAY(F97)&gt;0,DAY(F97)&lt;11)*1)+(AND(DAY(F97)&gt;10,DAY(F97)&lt;21)*2)+(AND(DAY(F97)&gt;20,DAY(F97)&lt;32)*3),"123"),IF(ROW()-ROW($U$5)&gt;1,LOOKUP(2,1/($U$5:U96&lt;&gt;""),$U$5:U96),"")),"")</f>
        <v/>
      </c>
      <c r="V97" s="22" t="str">
        <f t="shared" si="1"/>
        <v/>
      </c>
      <c r="W97" s="22" t="str">
        <f>IF(LEN($T97),"C"&amp;SUMPRODUCT(ISNUMBER(SEARCH({"coaching 1";"coaching 2";"coaching 3"},$L97))*{1;2;3}),"")</f>
        <v/>
      </c>
    </row>
    <row r="98" spans="1:23" customFormat="1" ht="16.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T98" s="22" t="str">
        <f>IFERROR(IF(LEN($C98)*LEN($L98),VLOOKUP(TRIM(CLEAN(LOOKUP(2,1/($B$1:$B98&lt;&gt;0),$B$1:$B98))),Agent!$B$2:$C$18,2,0),""),"")</f>
        <v/>
      </c>
      <c r="U98" s="22" t="str">
        <f>IF(LEN($T98),IFERROR("P"&amp;SEARCH((AND(DAY(F98)&gt;0,DAY(F98)&lt;11)*1)+(AND(DAY(F98)&gt;10,DAY(F98)&lt;21)*2)+(AND(DAY(F98)&gt;20,DAY(F98)&lt;32)*3),"123"),IF(ROW()-ROW($U$5)&gt;1,LOOKUP(2,1/($U$5:U97&lt;&gt;""),$U$5:U97),"")),"")</f>
        <v/>
      </c>
      <c r="V98" s="22" t="str">
        <f t="shared" si="1"/>
        <v/>
      </c>
      <c r="W98" s="22" t="str">
        <f>IF(LEN($T98),"C"&amp;SUMPRODUCT(ISNUMBER(SEARCH({"coaching 1";"coaching 2";"coaching 3"},$L98))*{1;2;3}),"")</f>
        <v/>
      </c>
    </row>
    <row r="99" spans="1:23" customFormat="1" ht="16.5">
      <c r="A99" s="48"/>
      <c r="B99" s="48"/>
      <c r="C99" s="48"/>
      <c r="D99" s="48"/>
      <c r="E99" s="48"/>
      <c r="F99" s="56"/>
      <c r="G99" s="50"/>
      <c r="H99" s="48"/>
      <c r="I99" s="48"/>
      <c r="J99" s="51"/>
      <c r="K99" s="51"/>
      <c r="L99" s="48"/>
      <c r="M99" s="48"/>
      <c r="N99" s="51"/>
      <c r="O99" s="48"/>
      <c r="P99" s="48"/>
      <c r="Q99" s="48"/>
      <c r="R99" s="48"/>
      <c r="T99" s="22" t="str">
        <f>IFERROR(IF(LEN($C99)*LEN($L99),VLOOKUP(TRIM(CLEAN(LOOKUP(2,1/($B$1:$B99&lt;&gt;0),$B$1:$B99))),Agent!$B$2:$C$18,2,0),""),"")</f>
        <v/>
      </c>
      <c r="U99" s="22" t="str">
        <f>IF(LEN($T99),IFERROR("P"&amp;SEARCH((AND(DAY(F99)&gt;0,DAY(F99)&lt;11)*1)+(AND(DAY(F99)&gt;10,DAY(F99)&lt;21)*2)+(AND(DAY(F99)&gt;20,DAY(F99)&lt;32)*3),"123"),IF(ROW()-ROW($U$5)&gt;1,LOOKUP(2,1/($U$5:U98&lt;&gt;""),$U$5:U98),"")),"")</f>
        <v/>
      </c>
      <c r="V99" s="22" t="str">
        <f t="shared" si="1"/>
        <v/>
      </c>
      <c r="W99" s="22" t="str">
        <f>IF(LEN($T99),"C"&amp;SUMPRODUCT(ISNUMBER(SEARCH({"coaching 1";"coaching 2";"coaching 3"},$L99))*{1;2;3}),"")</f>
        <v/>
      </c>
    </row>
    <row r="100" spans="1:23" customFormat="1" ht="16.5">
      <c r="A100" s="48"/>
      <c r="B100" s="48"/>
      <c r="C100" s="57"/>
      <c r="D100" s="57"/>
      <c r="E100" s="48"/>
      <c r="F100" s="48"/>
      <c r="G100" s="48"/>
      <c r="H100" s="48"/>
      <c r="I100" s="48"/>
      <c r="J100" s="48"/>
      <c r="K100" s="48"/>
      <c r="L100" s="57"/>
      <c r="M100" s="57"/>
      <c r="N100" s="48"/>
      <c r="O100" s="48"/>
      <c r="P100" s="48"/>
      <c r="Q100" s="48"/>
      <c r="R100" s="48"/>
      <c r="T100" s="22" t="str">
        <f>IFERROR(IF(LEN($C100)*LEN($L100),VLOOKUP(TRIM(CLEAN(LOOKUP(2,1/($B$1:$B100&lt;&gt;0),$B$1:$B100))),Agent!$B$2:$C$18,2,0),""),"")</f>
        <v/>
      </c>
      <c r="U100" s="22" t="str">
        <f>IF(LEN($T100),IFERROR("P"&amp;SEARCH((AND(DAY(F100)&gt;0,DAY(F100)&lt;11)*1)+(AND(DAY(F100)&gt;10,DAY(F100)&lt;21)*2)+(AND(DAY(F100)&gt;20,DAY(F100)&lt;32)*3),"123"),IF(ROW()-ROW($U$5)&gt;1,LOOKUP(2,1/($U$5:U99&lt;&gt;""),$U$5:U99),"")),"")</f>
        <v/>
      </c>
      <c r="V100" s="22" t="str">
        <f t="shared" si="1"/>
        <v/>
      </c>
      <c r="W100" s="22" t="str">
        <f>IF(LEN($T100),"C"&amp;SUMPRODUCT(ISNUMBER(SEARCH({"coaching 1";"coaching 2";"coaching 3"},$L100))*{1;2;3}),"")</f>
        <v/>
      </c>
    </row>
    <row r="101" spans="1:23" customFormat="1" ht="16.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T101" s="22" t="str">
        <f>IFERROR(IF(LEN($C101)*LEN($L101),VLOOKUP(TRIM(CLEAN(LOOKUP(2,1/($B$1:$B101&lt;&gt;0),$B$1:$B101))),Agent!$B$2:$C$18,2,0),""),"")</f>
        <v/>
      </c>
      <c r="U101" s="22" t="str">
        <f>IF(LEN($T101),IFERROR("P"&amp;SEARCH((AND(DAY(F101)&gt;0,DAY(F101)&lt;11)*1)+(AND(DAY(F101)&gt;10,DAY(F101)&lt;21)*2)+(AND(DAY(F101)&gt;20,DAY(F101)&lt;32)*3),"123"),IF(ROW()-ROW($U$5)&gt;1,LOOKUP(2,1/($U$5:U100&lt;&gt;""),$U$5:U100),"")),"")</f>
        <v/>
      </c>
      <c r="V101" s="22" t="str">
        <f t="shared" si="1"/>
        <v/>
      </c>
      <c r="W101" s="22" t="str">
        <f>IF(LEN($T101),"C"&amp;SUMPRODUCT(ISNUMBER(SEARCH({"coaching 1";"coaching 2";"coaching 3"},$L101))*{1;2;3}),"")</f>
        <v/>
      </c>
    </row>
    <row r="102" spans="1:23" customFormat="1" ht="16.5">
      <c r="A102" s="48"/>
      <c r="B102" s="48"/>
      <c r="C102" s="57"/>
      <c r="D102" s="57"/>
      <c r="E102" s="48"/>
      <c r="F102" s="48"/>
      <c r="G102" s="48"/>
      <c r="H102" s="48"/>
      <c r="I102" s="48"/>
      <c r="J102" s="48"/>
      <c r="K102" s="48"/>
      <c r="L102" s="57"/>
      <c r="M102" s="57"/>
      <c r="N102" s="48"/>
      <c r="O102" s="48"/>
      <c r="P102" s="48"/>
      <c r="Q102" s="48"/>
      <c r="R102" s="48"/>
      <c r="T102" s="22" t="str">
        <f>IFERROR(IF(LEN($C102)*LEN($L102),VLOOKUP(TRIM(CLEAN(LOOKUP(2,1/($B$1:$B102&lt;&gt;0),$B$1:$B102))),Agent!$B$2:$C$18,2,0),""),"")</f>
        <v/>
      </c>
      <c r="U102" s="22" t="str">
        <f>IF(LEN($T102),IFERROR("P"&amp;SEARCH((AND(DAY(F102)&gt;0,DAY(F102)&lt;11)*1)+(AND(DAY(F102)&gt;10,DAY(F102)&lt;21)*2)+(AND(DAY(F102)&gt;20,DAY(F102)&lt;32)*3),"123"),IF(ROW()-ROW($U$5)&gt;1,LOOKUP(2,1/($U$5:U101&lt;&gt;""),$U$5:U101),"")),"")</f>
        <v/>
      </c>
      <c r="V102" s="22" t="str">
        <f t="shared" si="1"/>
        <v/>
      </c>
      <c r="W102" s="22" t="str">
        <f>IF(LEN($T102),"C"&amp;SUMPRODUCT(ISNUMBER(SEARCH({"coaching 1";"coaching 2";"coaching 3"},$L102))*{1;2;3}),"")</f>
        <v/>
      </c>
    </row>
    <row r="103" spans="1:23" customFormat="1" ht="16.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T103" s="22" t="str">
        <f>IFERROR(IF(LEN($C103)*LEN($L103),VLOOKUP(TRIM(CLEAN(LOOKUP(2,1/($B$1:$B103&lt;&gt;0),$B$1:$B103))),Agent!$B$2:$C$18,2,0),""),"")</f>
        <v/>
      </c>
      <c r="U103" s="22" t="str">
        <f>IF(LEN($T103),IFERROR("P"&amp;SEARCH((AND(DAY(F103)&gt;0,DAY(F103)&lt;11)*1)+(AND(DAY(F103)&gt;10,DAY(F103)&lt;21)*2)+(AND(DAY(F103)&gt;20,DAY(F103)&lt;32)*3),"123"),IF(ROW()-ROW($U$5)&gt;1,LOOKUP(2,1/($U$5:U102&lt;&gt;""),$U$5:U102),"")),"")</f>
        <v/>
      </c>
      <c r="V103" s="22" t="str">
        <f t="shared" si="1"/>
        <v/>
      </c>
      <c r="W103" s="22" t="str">
        <f>IF(LEN($T103),"C"&amp;SUMPRODUCT(ISNUMBER(SEARCH({"coaching 1";"coaching 2";"coaching 3"},$L103))*{1;2;3}),"")</f>
        <v/>
      </c>
    </row>
    <row r="104" spans="1:23" customFormat="1" ht="16.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T104" s="22" t="str">
        <f>IFERROR(IF(LEN($C104)*LEN($L104),VLOOKUP(TRIM(CLEAN(LOOKUP(2,1/($B$1:$B104&lt;&gt;0),$B$1:$B104))),Agent!$B$2:$C$18,2,0),""),"")</f>
        <v/>
      </c>
      <c r="U104" s="22" t="str">
        <f>IF(LEN($T104),IFERROR("P"&amp;SEARCH((AND(DAY(F104)&gt;0,DAY(F104)&lt;11)*1)+(AND(DAY(F104)&gt;10,DAY(F104)&lt;21)*2)+(AND(DAY(F104)&gt;20,DAY(F104)&lt;32)*3),"123"),IF(ROW()-ROW($U$5)&gt;1,LOOKUP(2,1/($U$5:U103&lt;&gt;""),$U$5:U103),"")),"")</f>
        <v/>
      </c>
      <c r="V104" s="22" t="str">
        <f t="shared" si="1"/>
        <v/>
      </c>
      <c r="W104" s="22" t="str">
        <f>IF(LEN($T104),"C"&amp;SUMPRODUCT(ISNUMBER(SEARCH({"coaching 1";"coaching 2";"coaching 3"},$L104))*{1;2;3}),"")</f>
        <v/>
      </c>
    </row>
    <row r="105" spans="1:23" customFormat="1" ht="16.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T105" s="22" t="str">
        <f>IFERROR(IF(LEN($C105)*LEN($L105),VLOOKUP(TRIM(CLEAN(LOOKUP(2,1/($B$1:$B105&lt;&gt;0),$B$1:$B105))),Agent!$B$2:$C$18,2,0),""),"")</f>
        <v/>
      </c>
      <c r="U105" s="22" t="str">
        <f>IF(LEN($T105),IFERROR("P"&amp;SEARCH((AND(DAY(F105)&gt;0,DAY(F105)&lt;11)*1)+(AND(DAY(F105)&gt;10,DAY(F105)&lt;21)*2)+(AND(DAY(F105)&gt;20,DAY(F105)&lt;32)*3),"123"),IF(ROW()-ROW($U$5)&gt;1,LOOKUP(2,1/($U$5:U104&lt;&gt;""),$U$5:U104),"")),"")</f>
        <v/>
      </c>
      <c r="V105" s="22" t="str">
        <f t="shared" si="1"/>
        <v/>
      </c>
      <c r="W105" s="22" t="str">
        <f>IF(LEN($T105),"C"&amp;SUMPRODUCT(ISNUMBER(SEARCH({"coaching 1";"coaching 2";"coaching 3"},$L105))*{1;2;3}),"")</f>
        <v/>
      </c>
    </row>
    <row r="106" spans="1:23" customFormat="1" ht="16.5">
      <c r="A106" s="48"/>
      <c r="B106" s="48"/>
      <c r="C106" s="48"/>
      <c r="D106" s="48"/>
      <c r="E106" s="48"/>
      <c r="F106" s="56"/>
      <c r="G106" s="50"/>
      <c r="H106" s="48"/>
      <c r="I106" s="48"/>
      <c r="J106" s="51"/>
      <c r="K106" s="51"/>
      <c r="L106" s="48"/>
      <c r="M106" s="48"/>
      <c r="N106" s="51"/>
      <c r="O106" s="48"/>
      <c r="P106" s="48"/>
      <c r="Q106" s="48"/>
      <c r="R106" s="48"/>
      <c r="T106" s="22" t="str">
        <f>IFERROR(IF(LEN($C106)*LEN($L106),VLOOKUP(TRIM(CLEAN(LOOKUP(2,1/($B$1:$B106&lt;&gt;0),$B$1:$B106))),Agent!$B$2:$C$18,2,0),""),"")</f>
        <v/>
      </c>
      <c r="U106" s="22" t="str">
        <f>IF(LEN($T106),IFERROR("P"&amp;SEARCH((AND(DAY(F106)&gt;0,DAY(F106)&lt;11)*1)+(AND(DAY(F106)&gt;10,DAY(F106)&lt;21)*2)+(AND(DAY(F106)&gt;20,DAY(F106)&lt;32)*3),"123"),IF(ROW()-ROW($U$5)&gt;1,LOOKUP(2,1/($U$5:U105&lt;&gt;""),$U$5:U105),"")),"")</f>
        <v/>
      </c>
      <c r="V106" s="22" t="str">
        <f t="shared" si="1"/>
        <v/>
      </c>
      <c r="W106" s="22" t="str">
        <f>IF(LEN($T106),"C"&amp;SUMPRODUCT(ISNUMBER(SEARCH({"coaching 1";"coaching 2";"coaching 3"},$L106))*{1;2;3}),"")</f>
        <v/>
      </c>
    </row>
    <row r="107" spans="1:23" customFormat="1" ht="16.5">
      <c r="A107" s="48"/>
      <c r="B107" s="48"/>
      <c r="C107" s="57"/>
      <c r="D107" s="57"/>
      <c r="E107" s="48"/>
      <c r="F107" s="48"/>
      <c r="G107" s="48"/>
      <c r="H107" s="48"/>
      <c r="I107" s="48"/>
      <c r="J107" s="48"/>
      <c r="K107" s="48"/>
      <c r="L107" s="57"/>
      <c r="M107" s="57"/>
      <c r="N107" s="48"/>
      <c r="O107" s="48"/>
      <c r="P107" s="48"/>
      <c r="Q107" s="48"/>
      <c r="R107" s="48"/>
      <c r="T107" s="22" t="str">
        <f>IFERROR(IF(LEN($C107)*LEN($L107),VLOOKUP(TRIM(CLEAN(LOOKUP(2,1/($B$1:$B107&lt;&gt;0),$B$1:$B107))),Agent!$B$2:$C$18,2,0),""),"")</f>
        <v/>
      </c>
      <c r="U107" s="22" t="str">
        <f>IF(LEN($T107),IFERROR("P"&amp;SEARCH((AND(DAY(F107)&gt;0,DAY(F107)&lt;11)*1)+(AND(DAY(F107)&gt;10,DAY(F107)&lt;21)*2)+(AND(DAY(F107)&gt;20,DAY(F107)&lt;32)*3),"123"),IF(ROW()-ROW($U$5)&gt;1,LOOKUP(2,1/($U$5:U106&lt;&gt;""),$U$5:U106),"")),"")</f>
        <v/>
      </c>
      <c r="V107" s="22" t="str">
        <f t="shared" si="1"/>
        <v/>
      </c>
      <c r="W107" s="22" t="str">
        <f>IF(LEN($T107),"C"&amp;SUMPRODUCT(ISNUMBER(SEARCH({"coaching 1";"coaching 2";"coaching 3"},$L107))*{1;2;3}),"")</f>
        <v/>
      </c>
    </row>
    <row r="108" spans="1:23" customFormat="1" ht="16.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T108" s="22" t="str">
        <f>IFERROR(IF(LEN($C108)*LEN($L108),VLOOKUP(TRIM(CLEAN(LOOKUP(2,1/($B$1:$B108&lt;&gt;0),$B$1:$B108))),Agent!$B$2:$C$18,2,0),""),"")</f>
        <v/>
      </c>
      <c r="U108" s="22" t="str">
        <f>IF(LEN($T108),IFERROR("P"&amp;SEARCH((AND(DAY(F108)&gt;0,DAY(F108)&lt;11)*1)+(AND(DAY(F108)&gt;10,DAY(F108)&lt;21)*2)+(AND(DAY(F108)&gt;20,DAY(F108)&lt;32)*3),"123"),IF(ROW()-ROW($U$5)&gt;1,LOOKUP(2,1/($U$5:U107&lt;&gt;""),$U$5:U107),"")),"")</f>
        <v/>
      </c>
      <c r="V108" s="22" t="str">
        <f t="shared" si="1"/>
        <v/>
      </c>
      <c r="W108" s="22" t="str">
        <f>IF(LEN($T108),"C"&amp;SUMPRODUCT(ISNUMBER(SEARCH({"coaching 1";"coaching 2";"coaching 3"},$L108))*{1;2;3}),"")</f>
        <v/>
      </c>
    </row>
    <row r="109" spans="1:23" customFormat="1" ht="16.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T109" s="22" t="str">
        <f>IFERROR(IF(LEN($C109)*LEN($L109),VLOOKUP(TRIM(CLEAN(LOOKUP(2,1/($B$1:$B109&lt;&gt;0),$B$1:$B109))),Agent!$B$2:$C$18,2,0),""),"")</f>
        <v/>
      </c>
      <c r="U109" s="22" t="str">
        <f>IF(LEN($T109),IFERROR("P"&amp;SEARCH((AND(DAY(F109)&gt;0,DAY(F109)&lt;11)*1)+(AND(DAY(F109)&gt;10,DAY(F109)&lt;21)*2)+(AND(DAY(F109)&gt;20,DAY(F109)&lt;32)*3),"123"),IF(ROW()-ROW($U$5)&gt;1,LOOKUP(2,1/($U$5:U108&lt;&gt;""),$U$5:U108),"")),"")</f>
        <v/>
      </c>
      <c r="V109" s="22" t="str">
        <f t="shared" si="1"/>
        <v/>
      </c>
      <c r="W109" s="22" t="str">
        <f>IF(LEN($T109),"C"&amp;SUMPRODUCT(ISNUMBER(SEARCH({"coaching 1";"coaching 2";"coaching 3"},$L109))*{1;2;3}),"")</f>
        <v/>
      </c>
    </row>
    <row r="110" spans="1:23" customFormat="1" ht="16.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T110" s="22" t="str">
        <f>IFERROR(IF(LEN($C110)*LEN($L110),VLOOKUP(TRIM(CLEAN(LOOKUP(2,1/($B$1:$B110&lt;&gt;0),$B$1:$B110))),Agent!$B$2:$C$18,2,0),""),"")</f>
        <v/>
      </c>
      <c r="U110" s="22" t="str">
        <f>IF(LEN($T110),IFERROR("P"&amp;SEARCH((AND(DAY(F110)&gt;0,DAY(F110)&lt;11)*1)+(AND(DAY(F110)&gt;10,DAY(F110)&lt;21)*2)+(AND(DAY(F110)&gt;20,DAY(F110)&lt;32)*3),"123"),IF(ROW()-ROW($U$5)&gt;1,LOOKUP(2,1/($U$5:U109&lt;&gt;""),$U$5:U109),"")),"")</f>
        <v/>
      </c>
      <c r="V110" s="22" t="str">
        <f t="shared" si="1"/>
        <v/>
      </c>
      <c r="W110" s="22" t="str">
        <f>IF(LEN($T110),"C"&amp;SUMPRODUCT(ISNUMBER(SEARCH({"coaching 1";"coaching 2";"coaching 3"},$L110))*{1;2;3}),"")</f>
        <v/>
      </c>
    </row>
    <row r="111" spans="1:23" customFormat="1" ht="16.5">
      <c r="A111" s="48"/>
      <c r="B111" s="48"/>
      <c r="C111" s="48"/>
      <c r="D111" s="48"/>
      <c r="E111" s="48"/>
      <c r="F111" s="56"/>
      <c r="G111" s="50"/>
      <c r="H111" s="48"/>
      <c r="I111" s="48"/>
      <c r="J111" s="51"/>
      <c r="K111" s="51"/>
      <c r="L111" s="48"/>
      <c r="M111" s="48"/>
      <c r="N111" s="51"/>
      <c r="O111" s="48"/>
      <c r="P111" s="48"/>
      <c r="Q111" s="48"/>
      <c r="R111" s="48"/>
      <c r="T111" s="22" t="str">
        <f>IFERROR(IF(LEN($C111)*LEN($L111),VLOOKUP(TRIM(CLEAN(LOOKUP(2,1/($B$1:$B111&lt;&gt;0),$B$1:$B111))),Agent!$B$2:$C$18,2,0),""),"")</f>
        <v/>
      </c>
      <c r="U111" s="22" t="str">
        <f>IF(LEN($T111),IFERROR("P"&amp;SEARCH((AND(DAY(F111)&gt;0,DAY(F111)&lt;11)*1)+(AND(DAY(F111)&gt;10,DAY(F111)&lt;21)*2)+(AND(DAY(F111)&gt;20,DAY(F111)&lt;32)*3),"123"),IF(ROW()-ROW($U$5)&gt;1,LOOKUP(2,1/($U$5:U110&lt;&gt;""),$U$5:U110),"")),"")</f>
        <v/>
      </c>
      <c r="V111" s="22" t="str">
        <f t="shared" si="1"/>
        <v/>
      </c>
      <c r="W111" s="22" t="str">
        <f>IF(LEN($T111),"C"&amp;SUMPRODUCT(ISNUMBER(SEARCH({"coaching 1";"coaching 2";"coaching 3"},$L111))*{1;2;3}),"")</f>
        <v/>
      </c>
    </row>
    <row r="112" spans="1:23" customFormat="1" ht="16.5">
      <c r="A112" s="48"/>
      <c r="B112" s="48"/>
      <c r="C112" s="57"/>
      <c r="D112" s="57"/>
      <c r="E112" s="48"/>
      <c r="F112" s="48"/>
      <c r="G112" s="48"/>
      <c r="H112" s="48"/>
      <c r="I112" s="48"/>
      <c r="J112" s="48"/>
      <c r="K112" s="48"/>
      <c r="L112" s="57"/>
      <c r="M112" s="57"/>
      <c r="N112" s="48"/>
      <c r="O112" s="48"/>
      <c r="P112" s="48"/>
      <c r="Q112" s="48"/>
      <c r="R112" s="48"/>
      <c r="T112" s="22" t="str">
        <f>IFERROR(IF(LEN($C112)*LEN($L112),VLOOKUP(TRIM(CLEAN(LOOKUP(2,1/($B$1:$B112&lt;&gt;0),$B$1:$B112))),Agent!$B$2:$C$18,2,0),""),"")</f>
        <v/>
      </c>
      <c r="U112" s="22" t="str">
        <f>IF(LEN($T112),IFERROR("P"&amp;SEARCH((AND(DAY(F112)&gt;0,DAY(F112)&lt;11)*1)+(AND(DAY(F112)&gt;10,DAY(F112)&lt;21)*2)+(AND(DAY(F112)&gt;20,DAY(F112)&lt;32)*3),"123"),IF(ROW()-ROW($U$5)&gt;1,LOOKUP(2,1/($U$5:U111&lt;&gt;""),$U$5:U111),"")),"")</f>
        <v/>
      </c>
      <c r="V112" s="22" t="str">
        <f t="shared" si="1"/>
        <v/>
      </c>
      <c r="W112" s="22" t="str">
        <f>IF(LEN($T112),"C"&amp;SUMPRODUCT(ISNUMBER(SEARCH({"coaching 1";"coaching 2";"coaching 3"},$L112))*{1;2;3}),"")</f>
        <v/>
      </c>
    </row>
    <row r="113" spans="1:24" ht="16.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T113" s="22" t="str">
        <f>IFERROR(IF(LEN($C113)*LEN($L113),VLOOKUP(TRIM(CLEAN(LOOKUP(2,1/($B$1:$B113&lt;&gt;0),$B$1:$B113))),Agent!$B$2:$C$18,2,0),""),"")</f>
        <v/>
      </c>
      <c r="U113" s="22" t="str">
        <f>IF(LEN($T113),IFERROR("P"&amp;SEARCH((AND(DAY(F113)&gt;0,DAY(F113)&lt;11)*1)+(AND(DAY(F113)&gt;10,DAY(F113)&lt;21)*2)+(AND(DAY(F113)&gt;20,DAY(F113)&lt;32)*3),"123"),IF(ROW()-ROW($U$5)&gt;1,LOOKUP(2,1/($U$5:U112&lt;&gt;""),$U$5:U112),"")),"")</f>
        <v/>
      </c>
      <c r="V113" s="22" t="str">
        <f t="shared" si="1"/>
        <v/>
      </c>
      <c r="W113" s="22" t="str">
        <f>IF(LEN($T113),"C"&amp;SUMPRODUCT(ISNUMBER(SEARCH({"coaching 1";"coaching 2";"coaching 3"},$L113))*{1;2;3}),"")</f>
        <v/>
      </c>
      <c r="X113"/>
    </row>
    <row r="114" spans="1:24" ht="16.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T114" s="22" t="str">
        <f>IFERROR(IF(LEN($C114)*LEN($L114),VLOOKUP(TRIM(CLEAN(LOOKUP(2,1/($B$1:$B114&lt;&gt;0),$B$1:$B114))),Agent!$B$2:$C$18,2,0),""),"")</f>
        <v/>
      </c>
      <c r="U114" s="22" t="str">
        <f>IF(LEN($T114),IFERROR("P"&amp;SEARCH((AND(DAY(F114)&gt;0,DAY(F114)&lt;11)*1)+(AND(DAY(F114)&gt;10,DAY(F114)&lt;21)*2)+(AND(DAY(F114)&gt;20,DAY(F114)&lt;32)*3),"123"),IF(ROW()-ROW($U$5)&gt;1,LOOKUP(2,1/($U$5:U113&lt;&gt;""),$U$5:U113),"")),"")</f>
        <v/>
      </c>
      <c r="V114" s="22" t="str">
        <f t="shared" si="1"/>
        <v/>
      </c>
      <c r="W114" s="22" t="str">
        <f>IF(LEN($T114),"C"&amp;SUMPRODUCT(ISNUMBER(SEARCH({"coaching 1";"coaching 2";"coaching 3"},$L114))*{1;2;3}),"")</f>
        <v/>
      </c>
      <c r="X114"/>
    </row>
    <row r="115" spans="1:24" ht="16.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T115" s="22" t="str">
        <f>IFERROR(IF(LEN($C115)*LEN($L115),VLOOKUP(TRIM(CLEAN(LOOKUP(2,1/($B$1:$B115&lt;&gt;0),$B$1:$B115))),Agent!$B$2:$C$18,2,0),""),"")</f>
        <v/>
      </c>
      <c r="U115" s="22" t="str">
        <f>IF(LEN($T115),IFERROR("P"&amp;SEARCH((AND(DAY(F115)&gt;0,DAY(F115)&lt;11)*1)+(AND(DAY(F115)&gt;10,DAY(F115)&lt;21)*2)+(AND(DAY(F115)&gt;20,DAY(F115)&lt;32)*3),"123"),IF(ROW()-ROW($U$5)&gt;1,LOOKUP(2,1/($U$5:U114&lt;&gt;""),$U$5:U114),"")),"")</f>
        <v/>
      </c>
      <c r="V115" s="22" t="str">
        <f t="shared" si="1"/>
        <v/>
      </c>
      <c r="W115" s="22" t="str">
        <f>IF(LEN($T115),"C"&amp;SUMPRODUCT(ISNUMBER(SEARCH({"coaching 1";"coaching 2";"coaching 3"},$L115))*{1;2;3}),"")</f>
        <v/>
      </c>
      <c r="X115"/>
    </row>
    <row r="116" spans="1:24" ht="16.5">
      <c r="A116" s="48"/>
      <c r="B116" s="48"/>
      <c r="C116" s="48"/>
      <c r="D116" s="48"/>
      <c r="E116" s="48"/>
      <c r="F116" s="56"/>
      <c r="G116" s="50"/>
      <c r="H116" s="48"/>
      <c r="I116" s="48"/>
      <c r="J116" s="51"/>
      <c r="K116" s="51"/>
      <c r="L116" s="48"/>
      <c r="M116" s="48"/>
      <c r="N116" s="51"/>
      <c r="O116" s="48"/>
      <c r="P116" s="48"/>
      <c r="Q116" s="48"/>
      <c r="R116" s="48"/>
      <c r="T116" s="22" t="str">
        <f>IFERROR(IF(LEN($C116)*LEN($L116),VLOOKUP(TRIM(CLEAN(LOOKUP(2,1/($B$1:$B116&lt;&gt;0),$B$1:$B116))),Agent!$B$2:$C$18,2,0),""),"")</f>
        <v/>
      </c>
      <c r="U116" s="22" t="str">
        <f>IF(LEN($T116),IFERROR("P"&amp;SEARCH((AND(DAY(F116)&gt;0,DAY(F116)&lt;11)*1)+(AND(DAY(F116)&gt;10,DAY(F116)&lt;21)*2)+(AND(DAY(F116)&gt;20,DAY(F116)&lt;32)*3),"123"),IF(ROW()-ROW($U$5)&gt;1,LOOKUP(2,1/($U$5:U115&lt;&gt;""),$U$5:U115),"")),"")</f>
        <v/>
      </c>
      <c r="V116" s="22" t="str">
        <f t="shared" si="1"/>
        <v/>
      </c>
      <c r="W116" s="22" t="str">
        <f>IF(LEN($T116),"C"&amp;SUMPRODUCT(ISNUMBER(SEARCH({"coaching 1";"coaching 2";"coaching 3"},$L116))*{1;2;3}),"")</f>
        <v/>
      </c>
      <c r="X116"/>
    </row>
    <row r="117" spans="1:24" ht="16.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T117" s="22" t="str">
        <f>IFERROR(IF(LEN($C117)*LEN($L117),VLOOKUP(TRIM(CLEAN(LOOKUP(2,1/($B$1:$B117&lt;&gt;0),$B$1:$B117))),Agent!$B$2:$C$18,2,0),""),"")</f>
        <v/>
      </c>
      <c r="U117" s="22" t="str">
        <f>IF(LEN($T117),IFERROR("P"&amp;SEARCH((AND(DAY(F117)&gt;0,DAY(F117)&lt;11)*1)+(AND(DAY(F117)&gt;10,DAY(F117)&lt;21)*2)+(AND(DAY(F117)&gt;20,DAY(F117)&lt;32)*3),"123"),IF(ROW()-ROW($U$5)&gt;1,LOOKUP(2,1/($U$5:U116&lt;&gt;""),$U$5:U116),"")),"")</f>
        <v/>
      </c>
      <c r="V117" s="22" t="str">
        <f t="shared" si="1"/>
        <v/>
      </c>
      <c r="W117" s="22" t="str">
        <f>IF(LEN($T117),"C"&amp;SUMPRODUCT(ISNUMBER(SEARCH({"coaching 1";"coaching 2";"coaching 3"},$L117))*{1;2;3}),"")</f>
        <v/>
      </c>
      <c r="X117"/>
    </row>
    <row r="118" spans="1:24" ht="16.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T118" s="22" t="str">
        <f>IFERROR(IF(LEN($C118)*LEN($L118),VLOOKUP(TRIM(CLEAN(LOOKUP(2,1/($B$1:$B118&lt;&gt;0),$B$1:$B118))),Agent!$B$2:$C$18,2,0),""),"")</f>
        <v/>
      </c>
      <c r="U118" s="22" t="str">
        <f>IF(LEN($T118),IFERROR("P"&amp;SEARCH((AND(DAY(F118)&gt;0,DAY(F118)&lt;11)*1)+(AND(DAY(F118)&gt;10,DAY(F118)&lt;21)*2)+(AND(DAY(F118)&gt;20,DAY(F118)&lt;32)*3),"123"),IF(ROW()-ROW($U$5)&gt;1,LOOKUP(2,1/($U$5:U117&lt;&gt;""),$U$5:U117),"")),"")</f>
        <v/>
      </c>
      <c r="V118" s="22" t="str">
        <f t="shared" si="1"/>
        <v/>
      </c>
      <c r="W118" s="22" t="str">
        <f>IF(LEN($T118),"C"&amp;SUMPRODUCT(ISNUMBER(SEARCH({"coaching 1";"coaching 2";"coaching 3"},$L118))*{1;2;3}),"")</f>
        <v/>
      </c>
      <c r="X118"/>
    </row>
    <row r="119" spans="1:24" ht="16.5">
      <c r="A119" s="48"/>
      <c r="B119" s="48"/>
      <c r="C119" s="48"/>
      <c r="D119" s="48"/>
      <c r="E119" s="48"/>
      <c r="F119" s="56"/>
      <c r="G119" s="50"/>
      <c r="H119" s="48"/>
      <c r="I119" s="48"/>
      <c r="J119" s="51"/>
      <c r="K119" s="51"/>
      <c r="L119" s="48"/>
      <c r="M119" s="48"/>
      <c r="N119" s="51"/>
      <c r="O119" s="48"/>
      <c r="P119" s="48"/>
      <c r="Q119" s="48"/>
      <c r="R119" s="48"/>
      <c r="T119" s="22" t="str">
        <f>IFERROR(IF(LEN($C119)*LEN($L119),VLOOKUP(TRIM(CLEAN(LOOKUP(2,1/($B$1:$B119&lt;&gt;0),$B$1:$B119))),Agent!$B$2:$C$18,2,0),""),"")</f>
        <v/>
      </c>
      <c r="U119" s="22" t="str">
        <f>IF(LEN($T119),IFERROR("P"&amp;SEARCH((AND(DAY(F119)&gt;0,DAY(F119)&lt;11)*1)+(AND(DAY(F119)&gt;10,DAY(F119)&lt;21)*2)+(AND(DAY(F119)&gt;20,DAY(F119)&lt;32)*3),"123"),IF(ROW()-ROW($U$5)&gt;1,LOOKUP(2,1/($U$5:U118&lt;&gt;""),$U$5:U118),"")),"")</f>
        <v/>
      </c>
      <c r="V119" s="22" t="str">
        <f t="shared" si="1"/>
        <v/>
      </c>
      <c r="W119" s="22" t="str">
        <f>IF(LEN($T119),"C"&amp;SUMPRODUCT(ISNUMBER(SEARCH({"coaching 1";"coaching 2";"coaching 3"},$L119))*{1;2;3}),"")</f>
        <v/>
      </c>
      <c r="X119"/>
    </row>
    <row r="120" spans="1:24" ht="16.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T120" s="22" t="str">
        <f>IFERROR(IF(LEN($C120)*LEN($L120),VLOOKUP(TRIM(CLEAN(LOOKUP(2,1/($B$1:$B120&lt;&gt;0),$B$1:$B120))),Agent!$B$2:$C$18,2,0),""),"")</f>
        <v/>
      </c>
      <c r="U120" s="22" t="str">
        <f>IF(LEN($T120),IFERROR("P"&amp;SEARCH((AND(DAY(F120)&gt;0,DAY(F120)&lt;11)*1)+(AND(DAY(F120)&gt;10,DAY(F120)&lt;21)*2)+(AND(DAY(F120)&gt;20,DAY(F120)&lt;32)*3),"123"),IF(ROW()-ROW($U$5)&gt;1,LOOKUP(2,1/($U$5:U119&lt;&gt;""),$U$5:U119),"")),"")</f>
        <v/>
      </c>
      <c r="V120" s="22" t="str">
        <f t="shared" si="1"/>
        <v/>
      </c>
      <c r="W120" s="22" t="str">
        <f>IF(LEN($T120),"C"&amp;SUMPRODUCT(ISNUMBER(SEARCH({"coaching 1";"coaching 2";"coaching 3"},$L120))*{1;2;3}),"")</f>
        <v/>
      </c>
      <c r="X120"/>
    </row>
    <row r="121" spans="1:24" ht="16.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T121" s="22" t="str">
        <f>IFERROR(IF(LEN($C121)*LEN($L121),VLOOKUP(TRIM(CLEAN(LOOKUP(2,1/($B$1:$B121&lt;&gt;0),$B$1:$B121))),Agent!$B$2:$C$18,2,0),""),"")</f>
        <v/>
      </c>
      <c r="U121" s="22" t="str">
        <f>IF(LEN($T121),IFERROR("P"&amp;SEARCH((AND(DAY(F121)&gt;0,DAY(F121)&lt;11)*1)+(AND(DAY(F121)&gt;10,DAY(F121)&lt;21)*2)+(AND(DAY(F121)&gt;20,DAY(F121)&lt;32)*3),"123"),IF(ROW()-ROW($U$5)&gt;1,LOOKUP(2,1/($U$5:U120&lt;&gt;""),$U$5:U120),"")),"")</f>
        <v/>
      </c>
      <c r="V121" s="22" t="str">
        <f t="shared" si="1"/>
        <v/>
      </c>
      <c r="W121" s="22" t="str">
        <f>IF(LEN($T121),"C"&amp;SUMPRODUCT(ISNUMBER(SEARCH({"coaching 1";"coaching 2";"coaching 3"},$L121))*{1;2;3}),"")</f>
        <v/>
      </c>
      <c r="X121"/>
    </row>
  </sheetData>
  <mergeCells count="1">
    <mergeCell ref="A1:R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X121"/>
  <sheetViews>
    <sheetView showGridLines="0" zoomScaleNormal="100" workbookViewId="0">
      <pane ySplit="5" topLeftCell="A6" activePane="bottomLeft" state="frozen"/>
      <selection pane="bottomLeft" sqref="A1:R1"/>
    </sheetView>
  </sheetViews>
  <sheetFormatPr defaultRowHeight="15.75" outlineLevelCol="1"/>
  <cols>
    <col min="1" max="1" width="3.59765625" customWidth="1"/>
    <col min="2" max="2" width="13.69921875" customWidth="1"/>
    <col min="3" max="3" width="17.796875" customWidth="1" outlineLevel="1"/>
    <col min="4" max="4" width="18" customWidth="1" outlineLevel="1"/>
    <col min="5" max="5" width="8.8984375" customWidth="1" outlineLevel="1"/>
    <col min="6" max="6" width="7.09765625" customWidth="1" outlineLevel="1"/>
    <col min="7" max="7" width="6.69921875" customWidth="1" outlineLevel="1"/>
    <col min="8" max="8" width="8.796875" customWidth="1" outlineLevel="1"/>
    <col min="9" max="9" width="23.09765625" customWidth="1" outlineLevel="1"/>
    <col min="10" max="11" width="10.69921875" customWidth="1" outlineLevel="1"/>
    <col min="12" max="13" width="18" customWidth="1" outlineLevel="1"/>
    <col min="14" max="14" width="10.69921875" customWidth="1" outlineLevel="1"/>
    <col min="15" max="17" width="5" customWidth="1" outlineLevel="1"/>
    <col min="18" max="18" width="13.69921875" customWidth="1" outlineLevel="1"/>
    <col min="19" max="19" width="3.69921875" customWidth="1"/>
    <col min="20" max="20" width="8.69921875" style="21" customWidth="1"/>
    <col min="21" max="21" width="5.69921875" style="21" customWidth="1"/>
    <col min="22" max="23" width="8.69921875" style="21" customWidth="1"/>
    <col min="24" max="24" width="3.69921875" style="19" customWidth="1"/>
  </cols>
  <sheetData>
    <row r="1" spans="1:24" s="11" customFormat="1" ht="19.5">
      <c r="A1" s="60" t="s">
        <v>61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T1" s="20"/>
      <c r="U1" s="20"/>
      <c r="V1" s="20"/>
      <c r="W1" s="20"/>
      <c r="X1" s="18"/>
    </row>
    <row r="2" spans="1:24" ht="19.5">
      <c r="A2" s="1">
        <v>1</v>
      </c>
    </row>
    <row r="3" spans="1:24" ht="16.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24" ht="16.5">
      <c r="A4" s="44"/>
      <c r="B4" s="44"/>
      <c r="C4" s="44"/>
      <c r="D4" s="44"/>
      <c r="E4" s="44"/>
      <c r="F4" s="45"/>
      <c r="G4" s="44"/>
      <c r="H4" s="44"/>
      <c r="I4" s="44"/>
      <c r="J4" s="44"/>
      <c r="K4" s="44"/>
      <c r="L4" s="45"/>
      <c r="M4" s="44"/>
      <c r="N4" s="44"/>
      <c r="O4" s="44"/>
      <c r="P4" s="44"/>
      <c r="Q4" s="44"/>
      <c r="R4" s="44"/>
    </row>
    <row r="5" spans="1:24" ht="16.5">
      <c r="A5" s="44"/>
      <c r="B5" s="44"/>
      <c r="C5" s="46"/>
      <c r="D5" s="47"/>
      <c r="E5" s="44"/>
      <c r="F5" s="45"/>
      <c r="G5" s="44"/>
      <c r="H5" s="44"/>
      <c r="I5" s="44"/>
      <c r="J5" s="44"/>
      <c r="K5" s="44"/>
      <c r="L5" s="45"/>
      <c r="M5" s="44"/>
      <c r="N5" s="44"/>
      <c r="O5" s="47"/>
      <c r="P5" s="47"/>
      <c r="Q5" s="47"/>
      <c r="R5" s="44"/>
      <c r="T5" s="35" t="s">
        <v>121</v>
      </c>
      <c r="U5" s="35" t="s">
        <v>122</v>
      </c>
      <c r="V5" s="35" t="s">
        <v>123</v>
      </c>
      <c r="W5" s="35" t="s">
        <v>120</v>
      </c>
    </row>
    <row r="6" spans="1:24" ht="16.5">
      <c r="A6" s="48"/>
      <c r="B6" s="48"/>
      <c r="C6" s="48"/>
      <c r="D6" s="48"/>
      <c r="E6" s="48"/>
      <c r="F6" s="49"/>
      <c r="G6" s="50"/>
      <c r="H6" s="48"/>
      <c r="I6" s="48"/>
      <c r="J6" s="51"/>
      <c r="K6" s="51"/>
      <c r="L6" s="48"/>
      <c r="M6" s="48"/>
      <c r="N6" s="51"/>
      <c r="O6" s="48"/>
      <c r="P6" s="48"/>
      <c r="Q6" s="48"/>
      <c r="R6" s="48"/>
      <c r="T6" s="22" t="str">
        <f>IFERROR(IF(LEN($C6)*LEN($L6),VLOOKUP(TRIM(CLEAN(LOOKUP(2,1/($B$1:$B6&lt;&gt;0),$B$1:$B6))),Agent!$B$2:$C$18,2,0),""),"")</f>
        <v/>
      </c>
      <c r="U6" s="22" t="str">
        <f>IF(LEN($T6),IFERROR("P"&amp;SEARCH((AND(DAY(F6)&gt;0,DAY(F6)&lt;11)*1)+(AND(DAY(F6)&gt;10,DAY(F6)&lt;21)*2)+(AND(DAY(F6)&gt;20,DAY(F6)&lt;32)*3),"123"),IF(ROW()-ROW($U$5)&gt;1,LOOKUP(2,1/($U$5:U5&lt;&gt;""),$U$5:U5),"")),"")</f>
        <v/>
      </c>
      <c r="V6" s="22" t="str">
        <f t="shared" ref="V6:V37" si="0">IF(LEN($T6),INDEX(KP.Code,SUMPRODUCT(ISNUMBER(SEARCH("*"&amp;KP.Keyword&amp;"*",C6))*ROW(KP.Code))-2),"")</f>
        <v/>
      </c>
      <c r="W6" s="22" t="str">
        <f>IF(LEN($T6),"C"&amp;SUMPRODUCT(ISNUMBER(SEARCH({"coaching 1";"coaching 2";"coaching 3"},$L6))*{1;2;3}),"")</f>
        <v/>
      </c>
    </row>
    <row r="7" spans="1:24" ht="16.5">
      <c r="A7" s="48"/>
      <c r="B7" s="48"/>
      <c r="C7" s="48"/>
      <c r="D7" s="48"/>
      <c r="E7" s="48"/>
      <c r="F7" s="52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T7" s="22" t="str">
        <f>IFERROR(IF(LEN($C7)*LEN($L7),VLOOKUP(TRIM(CLEAN(LOOKUP(2,1/($B$1:$B7&lt;&gt;0),$B$1:$B7))),Agent!$B$2:$C$18,2,0),""),"")</f>
        <v/>
      </c>
      <c r="U7" s="22" t="str">
        <f>IF(LEN($T7),IFERROR("P"&amp;SEARCH((AND(DAY(F7)&gt;0,DAY(F7)&lt;11)*1)+(AND(DAY(F7)&gt;10,DAY(F7)&lt;21)*2)+(AND(DAY(F7)&gt;20,DAY(F7)&lt;32)*3),"123"),IF(ROW()-ROW($U$5)&gt;1,LOOKUP(2,1/($U$5:U6&lt;&gt;""),$U$5:U6),"")),"")</f>
        <v/>
      </c>
      <c r="V7" s="22" t="str">
        <f t="shared" si="0"/>
        <v/>
      </c>
      <c r="W7" s="22" t="str">
        <f>IF(LEN($T7),"C"&amp;SUMPRODUCT(ISNUMBER(SEARCH({"coaching 1";"coaching 2";"coaching 3"},$L7))*{1;2;3}),"")</f>
        <v/>
      </c>
    </row>
    <row r="8" spans="1:24" ht="16.5">
      <c r="A8" s="48"/>
      <c r="B8" s="48"/>
      <c r="C8" s="48"/>
      <c r="D8" s="48"/>
      <c r="E8" s="48"/>
      <c r="F8" s="52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T8" s="22" t="str">
        <f>IFERROR(IF(LEN($C8)*LEN($L8),VLOOKUP(TRIM(CLEAN(LOOKUP(2,1/($B$1:$B8&lt;&gt;0),$B$1:$B8))),Agent!$B$2:$C$18,2,0),""),"")</f>
        <v/>
      </c>
      <c r="U8" s="22" t="str">
        <f>IF(LEN($T8),IFERROR("P"&amp;SEARCH((AND(DAY(F8)&gt;0,DAY(F8)&lt;11)*1)+(AND(DAY(F8)&gt;10,DAY(F8)&lt;21)*2)+(AND(DAY(F8)&gt;20,DAY(F8)&lt;32)*3),"123"),IF(ROW()-ROW($U$5)&gt;1,LOOKUP(2,1/($U$5:U7&lt;&gt;""),$U$5:U7),"")),"")</f>
        <v/>
      </c>
      <c r="V8" s="22" t="str">
        <f t="shared" si="0"/>
        <v/>
      </c>
      <c r="W8" s="22" t="str">
        <f>IF(LEN($T8),"C"&amp;SUMPRODUCT(ISNUMBER(SEARCH({"coaching 1";"coaching 2";"coaching 3"},$L8))*{1;2;3}),"")</f>
        <v/>
      </c>
    </row>
    <row r="9" spans="1:24" ht="16.5">
      <c r="A9" s="48"/>
      <c r="B9" s="48"/>
      <c r="C9" s="48"/>
      <c r="D9" s="48"/>
      <c r="E9" s="48"/>
      <c r="F9" s="49"/>
      <c r="G9" s="50"/>
      <c r="H9" s="48"/>
      <c r="I9" s="48"/>
      <c r="J9" s="51"/>
      <c r="K9" s="51"/>
      <c r="L9" s="48"/>
      <c r="M9" s="48"/>
      <c r="N9" s="51"/>
      <c r="O9" s="48"/>
      <c r="P9" s="48"/>
      <c r="Q9" s="48"/>
      <c r="R9" s="48"/>
      <c r="T9" s="22" t="str">
        <f>IFERROR(IF(LEN($C9)*LEN($L9),VLOOKUP(TRIM(CLEAN(LOOKUP(2,1/($B$1:$B9&lt;&gt;0),$B$1:$B9))),Agent!$B$2:$C$18,2,0),""),"")</f>
        <v/>
      </c>
      <c r="U9" s="22" t="str">
        <f>IF(LEN($T9),IFERROR("P"&amp;SEARCH((AND(DAY(F9)&gt;0,DAY(F9)&lt;11)*1)+(AND(DAY(F9)&gt;10,DAY(F9)&lt;21)*2)+(AND(DAY(F9)&gt;20,DAY(F9)&lt;32)*3),"123"),IF(ROW()-ROW($U$5)&gt;1,LOOKUP(2,1/($U$5:U8&lt;&gt;""),$U$5:U8),"")),"")</f>
        <v/>
      </c>
      <c r="V9" s="22" t="str">
        <f t="shared" si="0"/>
        <v/>
      </c>
      <c r="W9" s="22" t="str">
        <f>IF(LEN($T9),"C"&amp;SUMPRODUCT(ISNUMBER(SEARCH({"coaching 1";"coaching 2";"coaching 3"},$L9))*{1;2;3}),"")</f>
        <v/>
      </c>
    </row>
    <row r="10" spans="1:24" ht="16.5">
      <c r="A10" s="48"/>
      <c r="B10" s="48"/>
      <c r="C10" s="48"/>
      <c r="D10" s="48"/>
      <c r="E10" s="48"/>
      <c r="F10" s="52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T10" s="22" t="str">
        <f>IFERROR(IF(LEN($C10)*LEN($L10),VLOOKUP(TRIM(CLEAN(LOOKUP(2,1/($B$1:$B10&lt;&gt;0),$B$1:$B10))),Agent!$B$2:$C$18,2,0),""),"")</f>
        <v/>
      </c>
      <c r="U10" s="22" t="str">
        <f>IF(LEN($T10),IFERROR("P"&amp;SEARCH((AND(DAY(F10)&gt;0,DAY(F10)&lt;11)*1)+(AND(DAY(F10)&gt;10,DAY(F10)&lt;21)*2)+(AND(DAY(F10)&gt;20,DAY(F10)&lt;32)*3),"123"),IF(ROW()-ROW($U$5)&gt;1,LOOKUP(2,1/($U$5:U9&lt;&gt;""),$U$5:U9),"")),"")</f>
        <v/>
      </c>
      <c r="V10" s="22" t="str">
        <f t="shared" si="0"/>
        <v/>
      </c>
      <c r="W10" s="22" t="str">
        <f>IF(LEN($T10),"C"&amp;SUMPRODUCT(ISNUMBER(SEARCH({"coaching 1";"coaching 2";"coaching 3"},$L10))*{1;2;3}),"")</f>
        <v/>
      </c>
    </row>
    <row r="11" spans="1:24" ht="16.5">
      <c r="A11" s="48"/>
      <c r="B11" s="48"/>
      <c r="C11" s="48"/>
      <c r="D11" s="48"/>
      <c r="E11" s="48"/>
      <c r="F11" s="52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T11" s="22" t="str">
        <f>IFERROR(IF(LEN($C11)*LEN($L11),VLOOKUP(TRIM(CLEAN(LOOKUP(2,1/($B$1:$B11&lt;&gt;0),$B$1:$B11))),Agent!$B$2:$C$18,2,0),""),"")</f>
        <v/>
      </c>
      <c r="U11" s="22" t="str">
        <f>IF(LEN($T11),IFERROR("P"&amp;SEARCH((AND(DAY(F11)&gt;0,DAY(F11)&lt;11)*1)+(AND(DAY(F11)&gt;10,DAY(F11)&lt;21)*2)+(AND(DAY(F11)&gt;20,DAY(F11)&lt;32)*3),"123"),IF(ROW()-ROW($U$5)&gt;1,LOOKUP(2,1/($U$5:U10&lt;&gt;""),$U$5:U10),"")),"")</f>
        <v/>
      </c>
      <c r="V11" s="22" t="str">
        <f t="shared" si="0"/>
        <v/>
      </c>
      <c r="W11" s="22" t="str">
        <f>IF(LEN($T11),"C"&amp;SUMPRODUCT(ISNUMBER(SEARCH({"coaching 1";"coaching 2";"coaching 3"},$L11))*{1;2;3}),"")</f>
        <v/>
      </c>
    </row>
    <row r="12" spans="1:24" ht="16.5">
      <c r="A12" s="48"/>
      <c r="B12" s="48"/>
      <c r="C12" s="48"/>
      <c r="D12" s="48"/>
      <c r="E12" s="48"/>
      <c r="F12" s="49"/>
      <c r="G12" s="50"/>
      <c r="H12" s="48"/>
      <c r="I12" s="48"/>
      <c r="J12" s="51"/>
      <c r="K12" s="51"/>
      <c r="L12" s="48"/>
      <c r="M12" s="48"/>
      <c r="N12" s="51"/>
      <c r="O12" s="48"/>
      <c r="P12" s="48"/>
      <c r="Q12" s="48"/>
      <c r="R12" s="48"/>
      <c r="T12" s="22" t="str">
        <f>IFERROR(IF(LEN($C12)*LEN($L12),VLOOKUP(TRIM(CLEAN(LOOKUP(2,1/($B$1:$B12&lt;&gt;0),$B$1:$B12))),Agent!$B$2:$C$18,2,0),""),"")</f>
        <v/>
      </c>
      <c r="U12" s="22" t="str">
        <f>IF(LEN($T12),IFERROR("P"&amp;SEARCH((AND(DAY(F12)&gt;0,DAY(F12)&lt;11)*1)+(AND(DAY(F12)&gt;10,DAY(F12)&lt;21)*2)+(AND(DAY(F12)&gt;20,DAY(F12)&lt;32)*3),"123"),IF(ROW()-ROW($U$5)&gt;1,LOOKUP(2,1/($U$5:U11&lt;&gt;""),$U$5:U11),"")),"")</f>
        <v/>
      </c>
      <c r="V12" s="22" t="str">
        <f t="shared" si="0"/>
        <v/>
      </c>
      <c r="W12" s="22" t="str">
        <f>IF(LEN($T12),"C"&amp;SUMPRODUCT(ISNUMBER(SEARCH({"coaching 1";"coaching 2";"coaching 3"},$L12))*{1;2;3}),"")</f>
        <v/>
      </c>
    </row>
    <row r="13" spans="1:24" ht="16.5">
      <c r="A13" s="48"/>
      <c r="B13" s="48"/>
      <c r="C13" s="48"/>
      <c r="D13" s="48"/>
      <c r="E13" s="48"/>
      <c r="F13" s="52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T13" s="22" t="str">
        <f>IFERROR(IF(LEN($C13)*LEN($L13),VLOOKUP(TRIM(CLEAN(LOOKUP(2,1/($B$1:$B13&lt;&gt;0),$B$1:$B13))),Agent!$B$2:$C$18,2,0),""),"")</f>
        <v/>
      </c>
      <c r="U13" s="22" t="str">
        <f>IF(LEN($T13),IFERROR("P"&amp;SEARCH((AND(DAY(F13)&gt;0,DAY(F13)&lt;11)*1)+(AND(DAY(F13)&gt;10,DAY(F13)&lt;21)*2)+(AND(DAY(F13)&gt;20,DAY(F13)&lt;32)*3),"123"),IF(ROW()-ROW($U$5)&gt;1,LOOKUP(2,1/($U$5:U12&lt;&gt;""),$U$5:U12),"")),"")</f>
        <v/>
      </c>
      <c r="V13" s="22" t="str">
        <f t="shared" si="0"/>
        <v/>
      </c>
      <c r="W13" s="22" t="str">
        <f>IF(LEN($T13),"C"&amp;SUMPRODUCT(ISNUMBER(SEARCH({"coaching 1";"coaching 2";"coaching 3"},$L13))*{1;2;3}),"")</f>
        <v/>
      </c>
    </row>
    <row r="14" spans="1:24" ht="16.5">
      <c r="A14" s="48"/>
      <c r="B14" s="48"/>
      <c r="C14" s="48"/>
      <c r="D14" s="48"/>
      <c r="E14" s="48"/>
      <c r="F14" s="52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T14" s="22" t="str">
        <f>IFERROR(IF(LEN($C14)*LEN($L14),VLOOKUP(TRIM(CLEAN(LOOKUP(2,1/($B$1:$B14&lt;&gt;0),$B$1:$B14))),Agent!$B$2:$C$18,2,0),""),"")</f>
        <v/>
      </c>
      <c r="U14" s="22" t="str">
        <f>IF(LEN($T14),IFERROR("P"&amp;SEARCH((AND(DAY(F14)&gt;0,DAY(F14)&lt;11)*1)+(AND(DAY(F14)&gt;10,DAY(F14)&lt;21)*2)+(AND(DAY(F14)&gt;20,DAY(F14)&lt;32)*3),"123"),IF(ROW()-ROW($U$5)&gt;1,LOOKUP(2,1/($U$5:U13&lt;&gt;""),$U$5:U13),"")),"")</f>
        <v/>
      </c>
      <c r="V14" s="22" t="str">
        <f t="shared" si="0"/>
        <v/>
      </c>
      <c r="W14" s="22" t="str">
        <f>IF(LEN($T14),"C"&amp;SUMPRODUCT(ISNUMBER(SEARCH({"coaching 1";"coaching 2";"coaching 3"},$L14))*{1;2;3}),"")</f>
        <v/>
      </c>
    </row>
    <row r="15" spans="1:24" ht="16.5">
      <c r="A15" s="48"/>
      <c r="B15" s="48"/>
      <c r="C15" s="48"/>
      <c r="D15" s="48"/>
      <c r="E15" s="48"/>
      <c r="F15" s="49"/>
      <c r="G15" s="50"/>
      <c r="H15" s="48"/>
      <c r="I15" s="48"/>
      <c r="J15" s="51"/>
      <c r="K15" s="51"/>
      <c r="L15" s="48"/>
      <c r="M15" s="48"/>
      <c r="N15" s="51"/>
      <c r="O15" s="48"/>
      <c r="P15" s="48"/>
      <c r="Q15" s="48"/>
      <c r="R15" s="48"/>
      <c r="T15" s="22" t="str">
        <f>IFERROR(IF(LEN($C15)*LEN($L15),VLOOKUP(TRIM(CLEAN(LOOKUP(2,1/($B$1:$B15&lt;&gt;0),$B$1:$B15))),Agent!$B$2:$C$18,2,0),""),"")</f>
        <v/>
      </c>
      <c r="U15" s="22" t="str">
        <f>IF(LEN($T15),IFERROR("P"&amp;SEARCH((AND(DAY(F15)&gt;0,DAY(F15)&lt;11)*1)+(AND(DAY(F15)&gt;10,DAY(F15)&lt;21)*2)+(AND(DAY(F15)&gt;20,DAY(F15)&lt;32)*3),"123"),IF(ROW()-ROW($U$5)&gt;1,LOOKUP(2,1/($U$5:U14&lt;&gt;""),$U$5:U14),"")),"")</f>
        <v/>
      </c>
      <c r="V15" s="22" t="str">
        <f t="shared" si="0"/>
        <v/>
      </c>
      <c r="W15" s="22" t="str">
        <f>IF(LEN($T15),"C"&amp;SUMPRODUCT(ISNUMBER(SEARCH({"coaching 1";"coaching 2";"coaching 3"},$L15))*{1;2;3}),"")</f>
        <v/>
      </c>
    </row>
    <row r="16" spans="1:24" ht="16.5">
      <c r="A16" s="48"/>
      <c r="B16" s="48"/>
      <c r="C16" s="48"/>
      <c r="D16" s="48"/>
      <c r="E16" s="48"/>
      <c r="F16" s="52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T16" s="22" t="str">
        <f>IFERROR(IF(LEN($C16)*LEN($L16),VLOOKUP(TRIM(CLEAN(LOOKUP(2,1/($B$1:$B16&lt;&gt;0),$B$1:$B16))),Agent!$B$2:$C$18,2,0),""),"")</f>
        <v/>
      </c>
      <c r="U16" s="22" t="str">
        <f>IF(LEN($T16),IFERROR("P"&amp;SEARCH((AND(DAY(F16)&gt;0,DAY(F16)&lt;11)*1)+(AND(DAY(F16)&gt;10,DAY(F16)&lt;21)*2)+(AND(DAY(F16)&gt;20,DAY(F16)&lt;32)*3),"123"),IF(ROW()-ROW($U$5)&gt;1,LOOKUP(2,1/($U$5:U15&lt;&gt;""),$U$5:U15),"")),"")</f>
        <v/>
      </c>
      <c r="V16" s="22" t="str">
        <f t="shared" si="0"/>
        <v/>
      </c>
      <c r="W16" s="22" t="str">
        <f>IF(LEN($T16),"C"&amp;SUMPRODUCT(ISNUMBER(SEARCH({"coaching 1";"coaching 2";"coaching 3"},$L16))*{1;2;3}),"")</f>
        <v/>
      </c>
    </row>
    <row r="17" spans="1:24" ht="16.5">
      <c r="A17" s="48"/>
      <c r="B17" s="48"/>
      <c r="C17" s="48"/>
      <c r="D17" s="48"/>
      <c r="E17" s="48"/>
      <c r="F17" s="52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22" t="str">
        <f>IFERROR(IF(LEN($C17)*LEN($L17),VLOOKUP(TRIM(CLEAN(LOOKUP(2,1/($B$1:$B17&lt;&gt;0),$B$1:$B17))),Agent!$B$2:$C$18,2,0),""),"")</f>
        <v/>
      </c>
      <c r="U17" s="22" t="str">
        <f>IF(LEN($T17),IFERROR("P"&amp;SEARCH((AND(DAY(F17)&gt;0,DAY(F17)&lt;11)*1)+(AND(DAY(F17)&gt;10,DAY(F17)&lt;21)*2)+(AND(DAY(F17)&gt;20,DAY(F17)&lt;32)*3),"123"),IF(ROW()-ROW($U$5)&gt;1,LOOKUP(2,1/($U$5:U16&lt;&gt;""),$U$5:U16),"")),"")</f>
        <v/>
      </c>
      <c r="V17" s="22" t="str">
        <f t="shared" si="0"/>
        <v/>
      </c>
      <c r="W17" s="22" t="str">
        <f>IF(LEN($T17),"C"&amp;SUMPRODUCT(ISNUMBER(SEARCH({"coaching 1";"coaching 2";"coaching 3"},$L17))*{1;2;3}),"")</f>
        <v/>
      </c>
    </row>
    <row r="18" spans="1:24" ht="16.5">
      <c r="A18" s="48"/>
      <c r="B18" s="48"/>
      <c r="C18" s="48"/>
      <c r="D18" s="48"/>
      <c r="E18" s="48"/>
      <c r="F18" s="49"/>
      <c r="G18" s="50"/>
      <c r="H18" s="48"/>
      <c r="I18" s="48"/>
      <c r="J18" s="51"/>
      <c r="K18" s="51"/>
      <c r="L18" s="48"/>
      <c r="M18" s="48"/>
      <c r="N18" s="51"/>
      <c r="O18" s="48"/>
      <c r="P18" s="48"/>
      <c r="Q18" s="48"/>
      <c r="R18" s="48"/>
      <c r="T18" s="22" t="str">
        <f>IFERROR(IF(LEN($C18)*LEN($L18),VLOOKUP(TRIM(CLEAN(LOOKUP(2,1/($B$1:$B18&lt;&gt;0),$B$1:$B18))),Agent!$B$2:$C$18,2,0),""),"")</f>
        <v/>
      </c>
      <c r="U18" s="22" t="str">
        <f>IF(LEN($T18),IFERROR("P"&amp;SEARCH((AND(DAY(F18)&gt;0,DAY(F18)&lt;11)*1)+(AND(DAY(F18)&gt;10,DAY(F18)&lt;21)*2)+(AND(DAY(F18)&gt;20,DAY(F18)&lt;32)*3),"123"),IF(ROW()-ROW($U$5)&gt;1,LOOKUP(2,1/($U$5:U17&lt;&gt;""),$U$5:U17),"")),"")</f>
        <v/>
      </c>
      <c r="V18" s="22" t="str">
        <f t="shared" si="0"/>
        <v/>
      </c>
      <c r="W18" s="22" t="str">
        <f>IF(LEN($T18),"C"&amp;SUMPRODUCT(ISNUMBER(SEARCH({"coaching 1";"coaching 2";"coaching 3"},$L18))*{1;2;3}),"")</f>
        <v/>
      </c>
    </row>
    <row r="19" spans="1:24" ht="16.5">
      <c r="A19" s="48"/>
      <c r="B19" s="48"/>
      <c r="C19" s="48"/>
      <c r="D19" s="48"/>
      <c r="E19" s="48"/>
      <c r="F19" s="52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22" t="str">
        <f>IFERROR(IF(LEN($C19)*LEN($L19),VLOOKUP(TRIM(CLEAN(LOOKUP(2,1/($B$1:$B19&lt;&gt;0),$B$1:$B19))),Agent!$B$2:$C$18,2,0),""),"")</f>
        <v/>
      </c>
      <c r="U19" s="22" t="str">
        <f>IF(LEN($T19),IFERROR("P"&amp;SEARCH((AND(DAY(F19)&gt;0,DAY(F19)&lt;11)*1)+(AND(DAY(F19)&gt;10,DAY(F19)&lt;21)*2)+(AND(DAY(F19)&gt;20,DAY(F19)&lt;32)*3),"123"),IF(ROW()-ROW($U$5)&gt;1,LOOKUP(2,1/($U$5:U18&lt;&gt;""),$U$5:U18),"")),"")</f>
        <v/>
      </c>
      <c r="V19" s="22" t="str">
        <f t="shared" si="0"/>
        <v/>
      </c>
      <c r="W19" s="22" t="str">
        <f>IF(LEN($T19),"C"&amp;SUMPRODUCT(ISNUMBER(SEARCH({"coaching 1";"coaching 2";"coaching 3"},$L19))*{1;2;3}),"")</f>
        <v/>
      </c>
    </row>
    <row r="20" spans="1:24" ht="16.5">
      <c r="A20" s="48"/>
      <c r="B20" s="48"/>
      <c r="C20" s="48"/>
      <c r="D20" s="48"/>
      <c r="E20" s="48"/>
      <c r="F20" s="52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T20" s="22" t="str">
        <f>IFERROR(IF(LEN($C20)*LEN($L20),VLOOKUP(TRIM(CLEAN(LOOKUP(2,1/($B$1:$B20&lt;&gt;0),$B$1:$B20))),Agent!$B$2:$C$18,2,0),""),"")</f>
        <v/>
      </c>
      <c r="U20" s="22" t="str">
        <f>IF(LEN($T20),IFERROR("P"&amp;SEARCH((AND(DAY(F20)&gt;0,DAY(F20)&lt;11)*1)+(AND(DAY(F20)&gt;10,DAY(F20)&lt;21)*2)+(AND(DAY(F20)&gt;20,DAY(F20)&lt;32)*3),"123"),IF(ROW()-ROW($U$5)&gt;1,LOOKUP(2,1/($U$5:U19&lt;&gt;""),$U$5:U19),"")),"")</f>
        <v/>
      </c>
      <c r="V20" s="22" t="str">
        <f t="shared" si="0"/>
        <v/>
      </c>
      <c r="W20" s="22" t="str">
        <f>IF(LEN($T20),"C"&amp;SUMPRODUCT(ISNUMBER(SEARCH({"coaching 1";"coaching 2";"coaching 3"},$L20))*{1;2;3}),"")</f>
        <v/>
      </c>
    </row>
    <row r="21" spans="1:24" ht="16.5">
      <c r="A21" s="48"/>
      <c r="B21" s="48"/>
      <c r="C21" s="48"/>
      <c r="D21" s="48"/>
      <c r="E21" s="48"/>
      <c r="F21" s="49"/>
      <c r="G21" s="50"/>
      <c r="H21" s="48"/>
      <c r="I21" s="48"/>
      <c r="J21" s="51"/>
      <c r="K21" s="51"/>
      <c r="L21" s="48"/>
      <c r="M21" s="48"/>
      <c r="N21" s="51"/>
      <c r="O21" s="48"/>
      <c r="P21" s="48"/>
      <c r="Q21" s="48"/>
      <c r="R21" s="48"/>
      <c r="T21" s="22" t="str">
        <f>IFERROR(IF(LEN($C21)*LEN($L21),VLOOKUP(TRIM(CLEAN(LOOKUP(2,1/($B$1:$B21&lt;&gt;0),$B$1:$B21))),Agent!$B$2:$C$18,2,0),""),"")</f>
        <v/>
      </c>
      <c r="U21" s="22" t="str">
        <f>IF(LEN($T21),IFERROR("P"&amp;SEARCH((AND(DAY(F21)&gt;0,DAY(F21)&lt;11)*1)+(AND(DAY(F21)&gt;10,DAY(F21)&lt;21)*2)+(AND(DAY(F21)&gt;20,DAY(F21)&lt;32)*3),"123"),IF(ROW()-ROW($U$5)&gt;1,LOOKUP(2,1/($U$5:U20&lt;&gt;""),$U$5:U20),"")),"")</f>
        <v/>
      </c>
      <c r="V21" s="22" t="str">
        <f t="shared" si="0"/>
        <v/>
      </c>
      <c r="W21" s="22" t="str">
        <f>IF(LEN($T21),"C"&amp;SUMPRODUCT(ISNUMBER(SEARCH({"coaching 1";"coaching 2";"coaching 3"},$L21))*{1;2;3}),"")</f>
        <v/>
      </c>
    </row>
    <row r="22" spans="1:24" ht="16.5">
      <c r="A22" s="48"/>
      <c r="B22" s="48"/>
      <c r="C22" s="48"/>
      <c r="D22" s="48"/>
      <c r="E22" s="48"/>
      <c r="F22" s="52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T22" s="22" t="str">
        <f>IFERROR(IF(LEN($C22)*LEN($L22),VLOOKUP(TRIM(CLEAN(LOOKUP(2,1/($B$1:$B22&lt;&gt;0),$B$1:$B22))),Agent!$B$2:$C$18,2,0),""),"")</f>
        <v/>
      </c>
      <c r="U22" s="22" t="str">
        <f>IF(LEN($T22),IFERROR("P"&amp;SEARCH((AND(DAY(F22)&gt;0,DAY(F22)&lt;11)*1)+(AND(DAY(F22)&gt;10,DAY(F22)&lt;21)*2)+(AND(DAY(F22)&gt;20,DAY(F22)&lt;32)*3),"123"),IF(ROW()-ROW($U$5)&gt;1,LOOKUP(2,1/($U$5:U21&lt;&gt;""),$U$5:U21),"")),"")</f>
        <v/>
      </c>
      <c r="V22" s="22" t="str">
        <f t="shared" si="0"/>
        <v/>
      </c>
      <c r="W22" s="22" t="str">
        <f>IF(LEN($T22),"C"&amp;SUMPRODUCT(ISNUMBER(SEARCH({"coaching 1";"coaching 2";"coaching 3"},$L22))*{1;2;3}),"")</f>
        <v/>
      </c>
    </row>
    <row r="23" spans="1:24" ht="16.5">
      <c r="A23" s="48"/>
      <c r="B23" s="48"/>
      <c r="C23" s="48"/>
      <c r="D23" s="48"/>
      <c r="E23" s="48"/>
      <c r="F23" s="52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T23" s="22" t="str">
        <f>IFERROR(IF(LEN($C23)*LEN($L23),VLOOKUP(TRIM(CLEAN(LOOKUP(2,1/($B$1:$B23&lt;&gt;0),$B$1:$B23))),Agent!$B$2:$C$18,2,0),""),"")</f>
        <v/>
      </c>
      <c r="U23" s="22" t="str">
        <f>IF(LEN($T23),IFERROR("P"&amp;SEARCH((AND(DAY(F23)&gt;0,DAY(F23)&lt;11)*1)+(AND(DAY(F23)&gt;10,DAY(F23)&lt;21)*2)+(AND(DAY(F23)&gt;20,DAY(F23)&lt;32)*3),"123"),IF(ROW()-ROW($U$5)&gt;1,LOOKUP(2,1/($U$5:U22&lt;&gt;""),$U$5:U22),"")),"")</f>
        <v/>
      </c>
      <c r="V23" s="22" t="str">
        <f t="shared" si="0"/>
        <v/>
      </c>
      <c r="W23" s="22" t="str">
        <f>IF(LEN($T23),"C"&amp;SUMPRODUCT(ISNUMBER(SEARCH({"coaching 1";"coaching 2";"coaching 3"},$L23))*{1;2;3}),"")</f>
        <v/>
      </c>
    </row>
    <row r="24" spans="1:24" ht="16.5">
      <c r="A24" s="48"/>
      <c r="B24" s="48"/>
      <c r="C24" s="48"/>
      <c r="D24" s="48"/>
      <c r="E24" s="48"/>
      <c r="F24" s="49"/>
      <c r="G24" s="50"/>
      <c r="H24" s="48"/>
      <c r="I24" s="48"/>
      <c r="J24" s="51"/>
      <c r="K24" s="51"/>
      <c r="L24" s="48"/>
      <c r="M24" s="48"/>
      <c r="N24" s="51"/>
      <c r="O24" s="48"/>
      <c r="P24" s="48"/>
      <c r="Q24" s="48"/>
      <c r="R24" s="48"/>
      <c r="T24" s="22" t="str">
        <f>IFERROR(IF(LEN($C24)*LEN($L24),VLOOKUP(TRIM(CLEAN(LOOKUP(2,1/($B$1:$B24&lt;&gt;0),$B$1:$B24))),Agent!$B$2:$C$18,2,0),""),"")</f>
        <v/>
      </c>
      <c r="U24" s="22" t="str">
        <f>IF(LEN($T24),IFERROR("P"&amp;SEARCH((AND(DAY(F24)&gt;0,DAY(F24)&lt;11)*1)+(AND(DAY(F24)&gt;10,DAY(F24)&lt;21)*2)+(AND(DAY(F24)&gt;20,DAY(F24)&lt;32)*3),"123"),IF(ROW()-ROW($U$5)&gt;1,LOOKUP(2,1/($U$5:U23&lt;&gt;""),$U$5:U23),"")),"")</f>
        <v/>
      </c>
      <c r="V24" s="22" t="str">
        <f t="shared" si="0"/>
        <v/>
      </c>
      <c r="W24" s="22" t="str">
        <f>IF(LEN($T24),"C"&amp;SUMPRODUCT(ISNUMBER(SEARCH({"coaching 1";"coaching 2";"coaching 3"},$L24))*{1;2;3}),"")</f>
        <v/>
      </c>
    </row>
    <row r="25" spans="1:24" ht="16.5">
      <c r="A25" s="48"/>
      <c r="B25" s="48"/>
      <c r="C25" s="48"/>
      <c r="D25" s="48"/>
      <c r="E25" s="48"/>
      <c r="F25" s="52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T25" s="22" t="str">
        <f>IFERROR(IF(LEN($C25)*LEN($L25),VLOOKUP(TRIM(CLEAN(LOOKUP(2,1/($B$1:$B25&lt;&gt;0),$B$1:$B25))),Agent!$B$2:$C$18,2,0),""),"")</f>
        <v/>
      </c>
      <c r="U25" s="22" t="str">
        <f>IF(LEN($T25),IFERROR("P"&amp;SEARCH((AND(DAY(F25)&gt;0,DAY(F25)&lt;11)*1)+(AND(DAY(F25)&gt;10,DAY(F25)&lt;21)*2)+(AND(DAY(F25)&gt;20,DAY(F25)&lt;32)*3),"123"),IF(ROW()-ROW($U$5)&gt;1,LOOKUP(2,1/($U$5:U24&lt;&gt;""),$U$5:U24),"")),"")</f>
        <v/>
      </c>
      <c r="V25" s="22" t="str">
        <f t="shared" si="0"/>
        <v/>
      </c>
      <c r="W25" s="22" t="str">
        <f>IF(LEN($T25),"C"&amp;SUMPRODUCT(ISNUMBER(SEARCH({"coaching 1";"coaching 2";"coaching 3"},$L25))*{1;2;3}),"")</f>
        <v/>
      </c>
    </row>
    <row r="26" spans="1:24" ht="16.5">
      <c r="A26" s="48"/>
      <c r="B26" s="48"/>
      <c r="C26" s="48"/>
      <c r="D26" s="48"/>
      <c r="E26" s="48"/>
      <c r="F26" s="52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T26" s="22" t="str">
        <f>IFERROR(IF(LEN($C26)*LEN($L26),VLOOKUP(TRIM(CLEAN(LOOKUP(2,1/($B$1:$B26&lt;&gt;0),$B$1:$B26))),Agent!$B$2:$C$18,2,0),""),"")</f>
        <v/>
      </c>
      <c r="U26" s="22" t="str">
        <f>IF(LEN($T26),IFERROR("P"&amp;SEARCH((AND(DAY(F26)&gt;0,DAY(F26)&lt;11)*1)+(AND(DAY(F26)&gt;10,DAY(F26)&lt;21)*2)+(AND(DAY(F26)&gt;20,DAY(F26)&lt;32)*3),"123"),IF(ROW()-ROW($U$5)&gt;1,LOOKUP(2,1/($U$5:U25&lt;&gt;""),$U$5:U25),"")),"")</f>
        <v/>
      </c>
      <c r="V26" s="22" t="str">
        <f t="shared" si="0"/>
        <v/>
      </c>
      <c r="W26" s="22" t="str">
        <f>IF(LEN($T26),"C"&amp;SUMPRODUCT(ISNUMBER(SEARCH({"coaching 1";"coaching 2";"coaching 3"},$L26))*{1;2;3}),"")</f>
        <v/>
      </c>
    </row>
    <row r="27" spans="1:24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T27" s="22" t="str">
        <f>IFERROR(IF(LEN($C27)*LEN($L27),VLOOKUP(TRIM(CLEAN(LOOKUP(2,1/($B$1:$B27&lt;&gt;0),$B$1:$B27))),Agent!$B$2:$C$18,2,0),""),"")</f>
        <v/>
      </c>
      <c r="U27" s="22" t="str">
        <f>IF(LEN($T27),IFERROR("P"&amp;SEARCH((AND(DAY(F27)&gt;0,DAY(F27)&lt;11)*1)+(AND(DAY(F27)&gt;10,DAY(F27)&lt;21)*2)+(AND(DAY(F27)&gt;20,DAY(F27)&lt;32)*3),"123"),IF(ROW()-ROW($U$5)&gt;1,LOOKUP(2,1/($U$5:U26&lt;&gt;""),$U$5:U26),"")),"")</f>
        <v/>
      </c>
      <c r="V27" s="22" t="str">
        <f t="shared" si="0"/>
        <v/>
      </c>
      <c r="W27" s="22" t="str">
        <f>IF(LEN($T27),"C"&amp;SUMPRODUCT(ISNUMBER(SEARCH({"coaching 1";"coaching 2";"coaching 3"},$L27))*{1;2;3}),"")</f>
        <v/>
      </c>
    </row>
    <row r="28" spans="1:24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T28" s="22" t="str">
        <f>IFERROR(IF(LEN($C28)*LEN($L28),VLOOKUP(TRIM(CLEAN(LOOKUP(2,1/($B$1:$B28&lt;&gt;0),$B$1:$B28))),Agent!$B$2:$C$18,2,0),""),"")</f>
        <v/>
      </c>
      <c r="U28" s="22" t="str">
        <f>IF(LEN($T28),IFERROR("P"&amp;SEARCH((AND(DAY(F28)&gt;0,DAY(F28)&lt;11)*1)+(AND(DAY(F28)&gt;10,DAY(F28)&lt;21)*2)+(AND(DAY(F28)&gt;20,DAY(F28)&lt;32)*3),"123"),IF(ROW()-ROW($U$5)&gt;1,LOOKUP(2,1/($U$5:U27&lt;&gt;""),$U$5:U27),"")),"")</f>
        <v/>
      </c>
      <c r="V28" s="22" t="str">
        <f t="shared" si="0"/>
        <v/>
      </c>
      <c r="W28" s="22" t="str">
        <f>IF(LEN($T28),"C"&amp;SUMPRODUCT(ISNUMBER(SEARCH({"coaching 1";"coaching 2";"coaching 3"},$L28))*{1;2;3}),"")</f>
        <v/>
      </c>
    </row>
    <row r="29" spans="1:24" s="43" customFormat="1" ht="19.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T29" s="58" t="str">
        <f>IFERROR(IF(LEN($C29)*LEN($L29),VLOOKUP(TRIM(CLEAN(LOOKUP(2,1/($B$1:$B29&lt;&gt;0),$B$1:$B29))),Agent!$B$2:$C$18,2,0),""),"")</f>
        <v/>
      </c>
      <c r="U29" s="58" t="str">
        <f>IF(LEN($T29),IFERROR("P"&amp;SEARCH((AND(DAY(F29)&gt;0,DAY(F29)&lt;11)*1)+(AND(DAY(F29)&gt;10,DAY(F29)&lt;21)*2)+(AND(DAY(F29)&gt;20,DAY(F29)&lt;32)*3),"123"),IF(ROW()-ROW($U$5)&gt;1,LOOKUP(2,1/($U$5:U28&lt;&gt;""),$U$5:U28),"")),"")</f>
        <v/>
      </c>
      <c r="V29" s="58" t="str">
        <f t="shared" si="0"/>
        <v/>
      </c>
      <c r="W29" s="58" t="str">
        <f>IF(LEN($T29),"C"&amp;SUMPRODUCT(ISNUMBER(SEARCH({"coaching 1";"coaching 2";"coaching 3"},$L29))*{1;2;3}),"")</f>
        <v/>
      </c>
      <c r="X29" s="59"/>
    </row>
    <row r="30" spans="1:24" ht="19.5">
      <c r="A30" s="55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T30" s="22" t="str">
        <f>IFERROR(IF(LEN($C30)*LEN($L30),VLOOKUP(TRIM(CLEAN(LOOKUP(2,1/($B$1:$B30&lt;&gt;0),$B$1:$B30))),Agent!$B$2:$C$18,2,0),""),"")</f>
        <v/>
      </c>
      <c r="U30" s="22" t="str">
        <f>IF(LEN($T30),IFERROR("P"&amp;SEARCH((AND(DAY(F30)&gt;0,DAY(F30)&lt;11)*1)+(AND(DAY(F30)&gt;10,DAY(F30)&lt;21)*2)+(AND(DAY(F30)&gt;20,DAY(F30)&lt;32)*3),"123"),IF(ROW()-ROW($U$5)&gt;1,LOOKUP(2,1/($U$5:U29&lt;&gt;""),$U$5:U29),"")),"")</f>
        <v/>
      </c>
      <c r="V30" s="22" t="str">
        <f t="shared" si="0"/>
        <v/>
      </c>
      <c r="W30" s="22" t="str">
        <f>IF(LEN($T30),"C"&amp;SUMPRODUCT(ISNUMBER(SEARCH({"coaching 1";"coaching 2";"coaching 3"},$L30))*{1;2;3}),"")</f>
        <v/>
      </c>
    </row>
    <row r="31" spans="1:24" ht="16.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T31" s="22" t="str">
        <f>IFERROR(IF(LEN($C31)*LEN($L31),VLOOKUP(TRIM(CLEAN(LOOKUP(2,1/($B$1:$B31&lt;&gt;0),$B$1:$B31))),Agent!$B$2:$C$18,2,0),""),"")</f>
        <v/>
      </c>
      <c r="U31" s="22" t="str">
        <f>IF(LEN($T31),IFERROR("P"&amp;SEARCH((AND(DAY(F31)&gt;0,DAY(F31)&lt;11)*1)+(AND(DAY(F31)&gt;10,DAY(F31)&lt;21)*2)+(AND(DAY(F31)&gt;20,DAY(F31)&lt;32)*3),"123"),IF(ROW()-ROW($U$5)&gt;1,LOOKUP(2,1/($U$5:U30&lt;&gt;""),$U$5:U30),"")),"")</f>
        <v/>
      </c>
      <c r="V31" s="22" t="str">
        <f t="shared" si="0"/>
        <v/>
      </c>
      <c r="W31" s="22" t="str">
        <f>IF(LEN($T31),"C"&amp;SUMPRODUCT(ISNUMBER(SEARCH({"coaching 1";"coaching 2";"coaching 3"},$L31))*{1;2;3}),"")</f>
        <v/>
      </c>
    </row>
    <row r="32" spans="1:24" ht="16.5">
      <c r="A32" s="44"/>
      <c r="B32" s="44"/>
      <c r="C32" s="44"/>
      <c r="D32" s="44"/>
      <c r="E32" s="44"/>
      <c r="F32" s="45"/>
      <c r="G32" s="44"/>
      <c r="H32" s="44"/>
      <c r="I32" s="44"/>
      <c r="J32" s="44"/>
      <c r="K32" s="44"/>
      <c r="L32" s="45"/>
      <c r="M32" s="44"/>
      <c r="N32" s="44"/>
      <c r="O32" s="44"/>
      <c r="P32" s="44"/>
      <c r="Q32" s="44"/>
      <c r="R32" s="44"/>
      <c r="T32" s="22" t="str">
        <f>IFERROR(IF(LEN($C32)*LEN($L32),VLOOKUP(TRIM(CLEAN(LOOKUP(2,1/($B$1:$B32&lt;&gt;0),$B$1:$B32))),Agent!$B$2:$C$18,2,0),""),"")</f>
        <v/>
      </c>
      <c r="U32" s="22" t="str">
        <f>IF(LEN($T32),IFERROR("P"&amp;SEARCH((AND(DAY(F32)&gt;0,DAY(F32)&lt;11)*1)+(AND(DAY(F32)&gt;10,DAY(F32)&lt;21)*2)+(AND(DAY(F32)&gt;20,DAY(F32)&lt;32)*3),"123"),IF(ROW()-ROW($U$5)&gt;1,LOOKUP(2,1/($U$5:U31&lt;&gt;""),$U$5:U31),"")),"")</f>
        <v/>
      </c>
      <c r="V32" s="22" t="str">
        <f t="shared" si="0"/>
        <v/>
      </c>
      <c r="W32" s="22" t="str">
        <f>IF(LEN($T32),"C"&amp;SUMPRODUCT(ISNUMBER(SEARCH({"coaching 1";"coaching 2";"coaching 3"},$L32))*{1;2;3}),"")</f>
        <v/>
      </c>
    </row>
    <row r="33" spans="1:23" customFormat="1" ht="16.5">
      <c r="A33" s="44"/>
      <c r="B33" s="44"/>
      <c r="C33" s="46"/>
      <c r="D33" s="47"/>
      <c r="E33" s="44"/>
      <c r="F33" s="45"/>
      <c r="G33" s="44"/>
      <c r="H33" s="44"/>
      <c r="I33" s="44"/>
      <c r="J33" s="44"/>
      <c r="K33" s="44"/>
      <c r="L33" s="45"/>
      <c r="M33" s="44"/>
      <c r="N33" s="44"/>
      <c r="O33" s="47"/>
      <c r="P33" s="47"/>
      <c r="Q33" s="47"/>
      <c r="R33" s="44"/>
      <c r="T33" s="22" t="str">
        <f>IFERROR(IF(LEN($C33)*LEN($L33),VLOOKUP(TRIM(CLEAN(LOOKUP(2,1/($B$1:$B33&lt;&gt;0),$B$1:$B33))),Agent!$B$2:$C$18,2,0),""),"")</f>
        <v/>
      </c>
      <c r="U33" s="22" t="str">
        <f>IF(LEN($T33),IFERROR("P"&amp;SEARCH((AND(DAY(F33)&gt;0,DAY(F33)&lt;11)*1)+(AND(DAY(F33)&gt;10,DAY(F33)&lt;21)*2)+(AND(DAY(F33)&gt;20,DAY(F33)&lt;32)*3),"123"),IF(ROW()-ROW($U$5)&gt;1,LOOKUP(2,1/($U$5:U32&lt;&gt;""),$U$5:U32),"")),"")</f>
        <v/>
      </c>
      <c r="V33" s="22" t="str">
        <f t="shared" si="0"/>
        <v/>
      </c>
      <c r="W33" s="22" t="str">
        <f>IF(LEN($T33),"C"&amp;SUMPRODUCT(ISNUMBER(SEARCH({"coaching 1";"coaching 2";"coaching 3"},$L33))*{1;2;3}),"")</f>
        <v/>
      </c>
    </row>
    <row r="34" spans="1:23" customFormat="1" ht="16.5">
      <c r="A34" s="48"/>
      <c r="B34" s="48"/>
      <c r="C34" s="48"/>
      <c r="D34" s="48"/>
      <c r="E34" s="48"/>
      <c r="F34" s="56"/>
      <c r="G34" s="50"/>
      <c r="H34" s="48"/>
      <c r="I34" s="48"/>
      <c r="J34" s="51"/>
      <c r="K34" s="51"/>
      <c r="L34" s="48"/>
      <c r="M34" s="48"/>
      <c r="N34" s="51"/>
      <c r="O34" s="48"/>
      <c r="P34" s="48"/>
      <c r="Q34" s="48"/>
      <c r="R34" s="48"/>
      <c r="T34" s="22" t="str">
        <f>IFERROR(IF(LEN($C34)*LEN($L34),VLOOKUP(TRIM(CLEAN(LOOKUP(2,1/($B$1:$B34&lt;&gt;0),$B$1:$B34))),Agent!$B$2:$C$18,2,0),""),"")</f>
        <v/>
      </c>
      <c r="U34" s="22" t="str">
        <f>IF(LEN($T34),IFERROR("P"&amp;SEARCH((AND(DAY(F34)&gt;0,DAY(F34)&lt;11)*1)+(AND(DAY(F34)&gt;10,DAY(F34)&lt;21)*2)+(AND(DAY(F34)&gt;20,DAY(F34)&lt;32)*3),"123"),IF(ROW()-ROW($U$5)&gt;1,LOOKUP(2,1/($U$5:U33&lt;&gt;""),$U$5:U33),"")),"")</f>
        <v/>
      </c>
      <c r="V34" s="22" t="str">
        <f t="shared" si="0"/>
        <v/>
      </c>
      <c r="W34" s="22" t="str">
        <f>IF(LEN($T34),"C"&amp;SUMPRODUCT(ISNUMBER(SEARCH({"coaching 1";"coaching 2";"coaching 3"},$L34))*{1;2;3}),"")</f>
        <v/>
      </c>
    </row>
    <row r="35" spans="1:23" customFormat="1" ht="16.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T35" s="22" t="str">
        <f>IFERROR(IF(LEN($C35)*LEN($L35),VLOOKUP(TRIM(CLEAN(LOOKUP(2,1/($B$1:$B35&lt;&gt;0),$B$1:$B35))),Agent!$B$2:$C$18,2,0),""),"")</f>
        <v/>
      </c>
      <c r="U35" s="22" t="str">
        <f>IF(LEN($T35),IFERROR("P"&amp;SEARCH((AND(DAY(F35)&gt;0,DAY(F35)&lt;11)*1)+(AND(DAY(F35)&gt;10,DAY(F35)&lt;21)*2)+(AND(DAY(F35)&gt;20,DAY(F35)&lt;32)*3),"123"),IF(ROW()-ROW($U$5)&gt;1,LOOKUP(2,1/($U$5:U34&lt;&gt;""),$U$5:U34),"")),"")</f>
        <v/>
      </c>
      <c r="V35" s="22" t="str">
        <f t="shared" si="0"/>
        <v/>
      </c>
      <c r="W35" s="22" t="str">
        <f>IF(LEN($T35),"C"&amp;SUMPRODUCT(ISNUMBER(SEARCH({"coaching 1";"coaching 2";"coaching 3"},$L35))*{1;2;3}),"")</f>
        <v/>
      </c>
    </row>
    <row r="36" spans="1:23" customFormat="1" ht="16.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T36" s="22" t="str">
        <f>IFERROR(IF(LEN($C36)*LEN($L36),VLOOKUP(TRIM(CLEAN(LOOKUP(2,1/($B$1:$B36&lt;&gt;0),$B$1:$B36))),Agent!$B$2:$C$18,2,0),""),"")</f>
        <v/>
      </c>
      <c r="U36" s="22" t="str">
        <f>IF(LEN($T36),IFERROR("P"&amp;SEARCH((AND(DAY(F36)&gt;0,DAY(F36)&lt;11)*1)+(AND(DAY(F36)&gt;10,DAY(F36)&lt;21)*2)+(AND(DAY(F36)&gt;20,DAY(F36)&lt;32)*3),"123"),IF(ROW()-ROW($U$5)&gt;1,LOOKUP(2,1/($U$5:U35&lt;&gt;""),$U$5:U35),"")),"")</f>
        <v/>
      </c>
      <c r="V36" s="22" t="str">
        <f t="shared" si="0"/>
        <v/>
      </c>
      <c r="W36" s="22" t="str">
        <f>IF(LEN($T36),"C"&amp;SUMPRODUCT(ISNUMBER(SEARCH({"coaching 1";"coaching 2";"coaching 3"},$L36))*{1;2;3}),"")</f>
        <v/>
      </c>
    </row>
    <row r="37" spans="1:23" customFormat="1" ht="16.5">
      <c r="A37" s="48"/>
      <c r="B37" s="48"/>
      <c r="C37" s="48"/>
      <c r="D37" s="48"/>
      <c r="E37" s="48"/>
      <c r="F37" s="56"/>
      <c r="G37" s="50"/>
      <c r="H37" s="48"/>
      <c r="I37" s="48"/>
      <c r="J37" s="51"/>
      <c r="K37" s="51"/>
      <c r="L37" s="48"/>
      <c r="M37" s="48"/>
      <c r="N37" s="51"/>
      <c r="O37" s="48"/>
      <c r="P37" s="48"/>
      <c r="Q37" s="48"/>
      <c r="R37" s="48"/>
      <c r="T37" s="22" t="str">
        <f>IFERROR(IF(LEN($C37)*LEN($L37),VLOOKUP(TRIM(CLEAN(LOOKUP(2,1/($B$1:$B37&lt;&gt;0),$B$1:$B37))),Agent!$B$2:$C$18,2,0),""),"")</f>
        <v/>
      </c>
      <c r="U37" s="22" t="str">
        <f>IF(LEN($T37),IFERROR("P"&amp;SEARCH((AND(DAY(F37)&gt;0,DAY(F37)&lt;11)*1)+(AND(DAY(F37)&gt;10,DAY(F37)&lt;21)*2)+(AND(DAY(F37)&gt;20,DAY(F37)&lt;32)*3),"123"),IF(ROW()-ROW($U$5)&gt;1,LOOKUP(2,1/($U$5:U36&lt;&gt;""),$U$5:U36),"")),"")</f>
        <v/>
      </c>
      <c r="V37" s="22" t="str">
        <f t="shared" si="0"/>
        <v/>
      </c>
      <c r="W37" s="22" t="str">
        <f>IF(LEN($T37),"C"&amp;SUMPRODUCT(ISNUMBER(SEARCH({"coaching 1";"coaching 2";"coaching 3"},$L37))*{1;2;3}),"")</f>
        <v/>
      </c>
    </row>
    <row r="38" spans="1:23" customFormat="1" ht="16.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T38" s="22" t="str">
        <f>IFERROR(IF(LEN($C38)*LEN($L38),VLOOKUP(TRIM(CLEAN(LOOKUP(2,1/($B$1:$B38&lt;&gt;0),$B$1:$B38))),Agent!$B$2:$C$18,2,0),""),"")</f>
        <v/>
      </c>
      <c r="U38" s="22" t="str">
        <f>IF(LEN($T38),IFERROR("P"&amp;SEARCH((AND(DAY(F38)&gt;0,DAY(F38)&lt;11)*1)+(AND(DAY(F38)&gt;10,DAY(F38)&lt;21)*2)+(AND(DAY(F38)&gt;20,DAY(F38)&lt;32)*3),"123"),IF(ROW()-ROW($U$5)&gt;1,LOOKUP(2,1/($U$5:U37&lt;&gt;""),$U$5:U37),"")),"")</f>
        <v/>
      </c>
      <c r="V38" s="22" t="str">
        <f t="shared" ref="V38:V69" si="1">IF(LEN($T38),INDEX(KP.Code,SUMPRODUCT(ISNUMBER(SEARCH("*"&amp;KP.Keyword&amp;"*",C38))*ROW(KP.Code))-2),"")</f>
        <v/>
      </c>
      <c r="W38" s="22" t="str">
        <f>IF(LEN($T38),"C"&amp;SUMPRODUCT(ISNUMBER(SEARCH({"coaching 1";"coaching 2";"coaching 3"},$L38))*{1;2;3}),"")</f>
        <v/>
      </c>
    </row>
    <row r="39" spans="1:23" customFormat="1" ht="16.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T39" s="22" t="str">
        <f>IFERROR(IF(LEN($C39)*LEN($L39),VLOOKUP(TRIM(CLEAN(LOOKUP(2,1/($B$1:$B39&lt;&gt;0),$B$1:$B39))),Agent!$B$2:$C$18,2,0),""),"")</f>
        <v/>
      </c>
      <c r="U39" s="22" t="str">
        <f>IF(LEN($T39),IFERROR("P"&amp;SEARCH((AND(DAY(F39)&gt;0,DAY(F39)&lt;11)*1)+(AND(DAY(F39)&gt;10,DAY(F39)&lt;21)*2)+(AND(DAY(F39)&gt;20,DAY(F39)&lt;32)*3),"123"),IF(ROW()-ROW($U$5)&gt;1,LOOKUP(2,1/($U$5:U38&lt;&gt;""),$U$5:U38),"")),"")</f>
        <v/>
      </c>
      <c r="V39" s="22" t="str">
        <f t="shared" si="1"/>
        <v/>
      </c>
      <c r="W39" s="22" t="str">
        <f>IF(LEN($T39),"C"&amp;SUMPRODUCT(ISNUMBER(SEARCH({"coaching 1";"coaching 2";"coaching 3"},$L39))*{1;2;3}),"")</f>
        <v/>
      </c>
    </row>
    <row r="40" spans="1:23" customFormat="1" ht="16.5">
      <c r="A40" s="48"/>
      <c r="B40" s="48"/>
      <c r="C40" s="48"/>
      <c r="D40" s="48"/>
      <c r="E40" s="48"/>
      <c r="F40" s="56"/>
      <c r="G40" s="50"/>
      <c r="H40" s="48"/>
      <c r="I40" s="48"/>
      <c r="J40" s="51"/>
      <c r="K40" s="51"/>
      <c r="L40" s="48"/>
      <c r="M40" s="48"/>
      <c r="N40" s="51"/>
      <c r="O40" s="48"/>
      <c r="P40" s="48"/>
      <c r="Q40" s="48"/>
      <c r="R40" s="48"/>
      <c r="T40" s="22" t="str">
        <f>IFERROR(IF(LEN($C40)*LEN($L40),VLOOKUP(TRIM(CLEAN(LOOKUP(2,1/($B$1:$B40&lt;&gt;0),$B$1:$B40))),Agent!$B$2:$C$18,2,0),""),"")</f>
        <v/>
      </c>
      <c r="U40" s="22" t="str">
        <f>IF(LEN($T40),IFERROR("P"&amp;SEARCH((AND(DAY(F40)&gt;0,DAY(F40)&lt;11)*1)+(AND(DAY(F40)&gt;10,DAY(F40)&lt;21)*2)+(AND(DAY(F40)&gt;20,DAY(F40)&lt;32)*3),"123"),IF(ROW()-ROW($U$5)&gt;1,LOOKUP(2,1/($U$5:U39&lt;&gt;""),$U$5:U39),"")),"")</f>
        <v/>
      </c>
      <c r="V40" s="22" t="str">
        <f t="shared" si="1"/>
        <v/>
      </c>
      <c r="W40" s="22" t="str">
        <f>IF(LEN($T40),"C"&amp;SUMPRODUCT(ISNUMBER(SEARCH({"coaching 1";"coaching 2";"coaching 3"},$L40))*{1;2;3}),"")</f>
        <v/>
      </c>
    </row>
    <row r="41" spans="1:23" customFormat="1" ht="16.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T41" s="22" t="str">
        <f>IFERROR(IF(LEN($C41)*LEN($L41),VLOOKUP(TRIM(CLEAN(LOOKUP(2,1/($B$1:$B41&lt;&gt;0),$B$1:$B41))),Agent!$B$2:$C$18,2,0),""),"")</f>
        <v/>
      </c>
      <c r="U41" s="22" t="str">
        <f>IF(LEN($T41),IFERROR("P"&amp;SEARCH((AND(DAY(F41)&gt;0,DAY(F41)&lt;11)*1)+(AND(DAY(F41)&gt;10,DAY(F41)&lt;21)*2)+(AND(DAY(F41)&gt;20,DAY(F41)&lt;32)*3),"123"),IF(ROW()-ROW($U$5)&gt;1,LOOKUP(2,1/($U$5:U40&lt;&gt;""),$U$5:U40),"")),"")</f>
        <v/>
      </c>
      <c r="V41" s="22" t="str">
        <f t="shared" si="1"/>
        <v/>
      </c>
      <c r="W41" s="22" t="str">
        <f>IF(LEN($T41),"C"&amp;SUMPRODUCT(ISNUMBER(SEARCH({"coaching 1";"coaching 2";"coaching 3"},$L41))*{1;2;3}),"")</f>
        <v/>
      </c>
    </row>
    <row r="42" spans="1:23" customFormat="1" ht="16.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T42" s="22" t="str">
        <f>IFERROR(IF(LEN($C42)*LEN($L42),VLOOKUP(TRIM(CLEAN(LOOKUP(2,1/($B$1:$B42&lt;&gt;0),$B$1:$B42))),Agent!$B$2:$C$18,2,0),""),"")</f>
        <v/>
      </c>
      <c r="U42" s="22" t="str">
        <f>IF(LEN($T42),IFERROR("P"&amp;SEARCH((AND(DAY(F42)&gt;0,DAY(F42)&lt;11)*1)+(AND(DAY(F42)&gt;10,DAY(F42)&lt;21)*2)+(AND(DAY(F42)&gt;20,DAY(F42)&lt;32)*3),"123"),IF(ROW()-ROW($U$5)&gt;1,LOOKUP(2,1/($U$5:U41&lt;&gt;""),$U$5:U41),"")),"")</f>
        <v/>
      </c>
      <c r="V42" s="22" t="str">
        <f t="shared" si="1"/>
        <v/>
      </c>
      <c r="W42" s="22" t="str">
        <f>IF(LEN($T42),"C"&amp;SUMPRODUCT(ISNUMBER(SEARCH({"coaching 1";"coaching 2";"coaching 3"},$L42))*{1;2;3}),"")</f>
        <v/>
      </c>
    </row>
    <row r="43" spans="1:23" customFormat="1" ht="16.5">
      <c r="A43" s="48"/>
      <c r="B43" s="48"/>
      <c r="C43" s="48"/>
      <c r="D43" s="48"/>
      <c r="E43" s="48"/>
      <c r="F43" s="56"/>
      <c r="G43" s="50"/>
      <c r="H43" s="48"/>
      <c r="I43" s="48"/>
      <c r="J43" s="51"/>
      <c r="K43" s="51"/>
      <c r="L43" s="48"/>
      <c r="M43" s="48"/>
      <c r="N43" s="51"/>
      <c r="O43" s="48"/>
      <c r="P43" s="48"/>
      <c r="Q43" s="48"/>
      <c r="R43" s="48"/>
      <c r="T43" s="22" t="str">
        <f>IFERROR(IF(LEN($C43)*LEN($L43),VLOOKUP(TRIM(CLEAN(LOOKUP(2,1/($B$1:$B43&lt;&gt;0),$B$1:$B43))),Agent!$B$2:$C$18,2,0),""),"")</f>
        <v/>
      </c>
      <c r="U43" s="22" t="str">
        <f>IF(LEN($T43),IFERROR("P"&amp;SEARCH((AND(DAY(F43)&gt;0,DAY(F43)&lt;11)*1)+(AND(DAY(F43)&gt;10,DAY(F43)&lt;21)*2)+(AND(DAY(F43)&gt;20,DAY(F43)&lt;32)*3),"123"),IF(ROW()-ROW($U$5)&gt;1,LOOKUP(2,1/($U$5:U42&lt;&gt;""),$U$5:U42),"")),"")</f>
        <v/>
      </c>
      <c r="V43" s="22" t="str">
        <f t="shared" si="1"/>
        <v/>
      </c>
      <c r="W43" s="22" t="str">
        <f>IF(LEN($T43),"C"&amp;SUMPRODUCT(ISNUMBER(SEARCH({"coaching 1";"coaching 2";"coaching 3"},$L43))*{1;2;3}),"")</f>
        <v/>
      </c>
    </row>
    <row r="44" spans="1:23" customFormat="1" ht="16.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T44" s="22" t="str">
        <f>IFERROR(IF(LEN($C44)*LEN($L44),VLOOKUP(TRIM(CLEAN(LOOKUP(2,1/($B$1:$B44&lt;&gt;0),$B$1:$B44))),Agent!$B$2:$C$18,2,0),""),"")</f>
        <v/>
      </c>
      <c r="U44" s="22" t="str">
        <f>IF(LEN($T44),IFERROR("P"&amp;SEARCH((AND(DAY(F44)&gt;0,DAY(F44)&lt;11)*1)+(AND(DAY(F44)&gt;10,DAY(F44)&lt;21)*2)+(AND(DAY(F44)&gt;20,DAY(F44)&lt;32)*3),"123"),IF(ROW()-ROW($U$5)&gt;1,LOOKUP(2,1/($U$5:U43&lt;&gt;""),$U$5:U43),"")),"")</f>
        <v/>
      </c>
      <c r="V44" s="22" t="str">
        <f t="shared" si="1"/>
        <v/>
      </c>
      <c r="W44" s="22" t="str">
        <f>IF(LEN($T44),"C"&amp;SUMPRODUCT(ISNUMBER(SEARCH({"coaching 1";"coaching 2";"coaching 3"},$L44))*{1;2;3}),"")</f>
        <v/>
      </c>
    </row>
    <row r="45" spans="1:23" customFormat="1" ht="16.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T45" s="22" t="str">
        <f>IFERROR(IF(LEN($C45)*LEN($L45),VLOOKUP(TRIM(CLEAN(LOOKUP(2,1/($B$1:$B45&lt;&gt;0),$B$1:$B45))),Agent!$B$2:$C$18,2,0),""),"")</f>
        <v/>
      </c>
      <c r="U45" s="22" t="str">
        <f>IF(LEN($T45),IFERROR("P"&amp;SEARCH((AND(DAY(F45)&gt;0,DAY(F45)&lt;11)*1)+(AND(DAY(F45)&gt;10,DAY(F45)&lt;21)*2)+(AND(DAY(F45)&gt;20,DAY(F45)&lt;32)*3),"123"),IF(ROW()-ROW($U$5)&gt;1,LOOKUP(2,1/($U$5:U44&lt;&gt;""),$U$5:U44),"")),"")</f>
        <v/>
      </c>
      <c r="V45" s="22" t="str">
        <f t="shared" si="1"/>
        <v/>
      </c>
      <c r="W45" s="22" t="str">
        <f>IF(LEN($T45),"C"&amp;SUMPRODUCT(ISNUMBER(SEARCH({"coaching 1";"coaching 2";"coaching 3"},$L45))*{1;2;3}),"")</f>
        <v/>
      </c>
    </row>
    <row r="46" spans="1:23" customFormat="1" ht="16.5">
      <c r="A46" s="48"/>
      <c r="B46" s="48"/>
      <c r="C46" s="48"/>
      <c r="D46" s="48"/>
      <c r="E46" s="48"/>
      <c r="F46" s="56"/>
      <c r="G46" s="50"/>
      <c r="H46" s="48"/>
      <c r="I46" s="48"/>
      <c r="J46" s="51"/>
      <c r="K46" s="51"/>
      <c r="L46" s="48"/>
      <c r="M46" s="48"/>
      <c r="N46" s="51"/>
      <c r="O46" s="48"/>
      <c r="P46" s="48"/>
      <c r="Q46" s="48"/>
      <c r="R46" s="48"/>
      <c r="T46" s="22" t="str">
        <f>IFERROR(IF(LEN($C46)*LEN($L46),VLOOKUP(TRIM(CLEAN(LOOKUP(2,1/($B$1:$B46&lt;&gt;0),$B$1:$B46))),Agent!$B$2:$C$18,2,0),""),"")</f>
        <v/>
      </c>
      <c r="U46" s="22" t="str">
        <f>IF(LEN($T46),IFERROR("P"&amp;SEARCH((AND(DAY(F46)&gt;0,DAY(F46)&lt;11)*1)+(AND(DAY(F46)&gt;10,DAY(F46)&lt;21)*2)+(AND(DAY(F46)&gt;20,DAY(F46)&lt;32)*3),"123"),IF(ROW()-ROW($U$5)&gt;1,LOOKUP(2,1/($U$5:U45&lt;&gt;""),$U$5:U45),"")),"")</f>
        <v/>
      </c>
      <c r="V46" s="22" t="str">
        <f t="shared" si="1"/>
        <v/>
      </c>
      <c r="W46" s="22" t="str">
        <f>IF(LEN($T46),"C"&amp;SUMPRODUCT(ISNUMBER(SEARCH({"coaching 1";"coaching 2";"coaching 3"},$L46))*{1;2;3}),"")</f>
        <v/>
      </c>
    </row>
    <row r="47" spans="1:23" customFormat="1" ht="16.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T47" s="22" t="str">
        <f>IFERROR(IF(LEN($C47)*LEN($L47),VLOOKUP(TRIM(CLEAN(LOOKUP(2,1/($B$1:$B47&lt;&gt;0),$B$1:$B47))),Agent!$B$2:$C$18,2,0),""),"")</f>
        <v/>
      </c>
      <c r="U47" s="22" t="str">
        <f>IF(LEN($T47),IFERROR("P"&amp;SEARCH((AND(DAY(F47)&gt;0,DAY(F47)&lt;11)*1)+(AND(DAY(F47)&gt;10,DAY(F47)&lt;21)*2)+(AND(DAY(F47)&gt;20,DAY(F47)&lt;32)*3),"123"),IF(ROW()-ROW($U$5)&gt;1,LOOKUP(2,1/($U$5:U46&lt;&gt;""),$U$5:U46),"")),"")</f>
        <v/>
      </c>
      <c r="V47" s="22" t="str">
        <f t="shared" si="1"/>
        <v/>
      </c>
      <c r="W47" s="22" t="str">
        <f>IF(LEN($T47),"C"&amp;SUMPRODUCT(ISNUMBER(SEARCH({"coaching 1";"coaching 2";"coaching 3"},$L47))*{1;2;3}),"")</f>
        <v/>
      </c>
    </row>
    <row r="48" spans="1:23" customFormat="1" ht="16.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T48" s="22" t="str">
        <f>IFERROR(IF(LEN($C48)*LEN($L48),VLOOKUP(TRIM(CLEAN(LOOKUP(2,1/($B$1:$B48&lt;&gt;0),$B$1:$B48))),Agent!$B$2:$C$18,2,0),""),"")</f>
        <v/>
      </c>
      <c r="U48" s="22" t="str">
        <f>IF(LEN($T48),IFERROR("P"&amp;SEARCH((AND(DAY(F48)&gt;0,DAY(F48)&lt;11)*1)+(AND(DAY(F48)&gt;10,DAY(F48)&lt;21)*2)+(AND(DAY(F48)&gt;20,DAY(F48)&lt;32)*3),"123"),IF(ROW()-ROW($U$5)&gt;1,LOOKUP(2,1/($U$5:U47&lt;&gt;""),$U$5:U47),"")),"")</f>
        <v/>
      </c>
      <c r="V48" s="22" t="str">
        <f t="shared" si="1"/>
        <v/>
      </c>
      <c r="W48" s="22" t="str">
        <f>IF(LEN($T48),"C"&amp;SUMPRODUCT(ISNUMBER(SEARCH({"coaching 1";"coaching 2";"coaching 3"},$L48))*{1;2;3}),"")</f>
        <v/>
      </c>
    </row>
    <row r="49" spans="1:23" customFormat="1" ht="16.5">
      <c r="A49" s="48"/>
      <c r="B49" s="48"/>
      <c r="C49" s="48"/>
      <c r="D49" s="48"/>
      <c r="E49" s="48"/>
      <c r="F49" s="56"/>
      <c r="G49" s="50"/>
      <c r="H49" s="48"/>
      <c r="I49" s="48"/>
      <c r="J49" s="51"/>
      <c r="K49" s="51"/>
      <c r="L49" s="48"/>
      <c r="M49" s="48"/>
      <c r="N49" s="51"/>
      <c r="O49" s="48"/>
      <c r="P49" s="48"/>
      <c r="Q49" s="48"/>
      <c r="R49" s="48"/>
      <c r="T49" s="22" t="str">
        <f>IFERROR(IF(LEN($C49)*LEN($L49),VLOOKUP(TRIM(CLEAN(LOOKUP(2,1/($B$1:$B49&lt;&gt;0),$B$1:$B49))),Agent!$B$2:$C$18,2,0),""),"")</f>
        <v/>
      </c>
      <c r="U49" s="22" t="str">
        <f>IF(LEN($T49),IFERROR("P"&amp;SEARCH((AND(DAY(F49)&gt;0,DAY(F49)&lt;11)*1)+(AND(DAY(F49)&gt;10,DAY(F49)&lt;21)*2)+(AND(DAY(F49)&gt;20,DAY(F49)&lt;32)*3),"123"),IF(ROW()-ROW($U$5)&gt;1,LOOKUP(2,1/($U$5:U48&lt;&gt;""),$U$5:U48),"")),"")</f>
        <v/>
      </c>
      <c r="V49" s="22" t="str">
        <f t="shared" si="1"/>
        <v/>
      </c>
      <c r="W49" s="22" t="str">
        <f>IF(LEN($T49),"C"&amp;SUMPRODUCT(ISNUMBER(SEARCH({"coaching 1";"coaching 2";"coaching 3"},$L49))*{1;2;3}),"")</f>
        <v/>
      </c>
    </row>
    <row r="50" spans="1:23" customFormat="1" ht="16.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T50" s="22" t="str">
        <f>IFERROR(IF(LEN($C50)*LEN($L50),VLOOKUP(TRIM(CLEAN(LOOKUP(2,1/($B$1:$B50&lt;&gt;0),$B$1:$B50))),Agent!$B$2:$C$18,2,0),""),"")</f>
        <v/>
      </c>
      <c r="U50" s="22" t="str">
        <f>IF(LEN($T50),IFERROR("P"&amp;SEARCH((AND(DAY(F50)&gt;0,DAY(F50)&lt;11)*1)+(AND(DAY(F50)&gt;10,DAY(F50)&lt;21)*2)+(AND(DAY(F50)&gt;20,DAY(F50)&lt;32)*3),"123"),IF(ROW()-ROW($U$5)&gt;1,LOOKUP(2,1/($U$5:U49&lt;&gt;""),$U$5:U49),"")),"")</f>
        <v/>
      </c>
      <c r="V50" s="22" t="str">
        <f t="shared" si="1"/>
        <v/>
      </c>
      <c r="W50" s="22" t="str">
        <f>IF(LEN($T50),"C"&amp;SUMPRODUCT(ISNUMBER(SEARCH({"coaching 1";"coaching 2";"coaching 3"},$L50))*{1;2;3}),"")</f>
        <v/>
      </c>
    </row>
    <row r="51" spans="1:23" customFormat="1" ht="16.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T51" s="22" t="str">
        <f>IFERROR(IF(LEN($C51)*LEN($L51),VLOOKUP(TRIM(CLEAN(LOOKUP(2,1/($B$1:$B51&lt;&gt;0),$B$1:$B51))),Agent!$B$2:$C$18,2,0),""),"")</f>
        <v/>
      </c>
      <c r="U51" s="22" t="str">
        <f>IF(LEN($T51),IFERROR("P"&amp;SEARCH((AND(DAY(F51)&gt;0,DAY(F51)&lt;11)*1)+(AND(DAY(F51)&gt;10,DAY(F51)&lt;21)*2)+(AND(DAY(F51)&gt;20,DAY(F51)&lt;32)*3),"123"),IF(ROW()-ROW($U$5)&gt;1,LOOKUP(2,1/($U$5:U50&lt;&gt;""),$U$5:U50),"")),"")</f>
        <v/>
      </c>
      <c r="V51" s="22" t="str">
        <f t="shared" si="1"/>
        <v/>
      </c>
      <c r="W51" s="22" t="str">
        <f>IF(LEN($T51),"C"&amp;SUMPRODUCT(ISNUMBER(SEARCH({"coaching 1";"coaching 2";"coaching 3"},$L51))*{1;2;3}),"")</f>
        <v/>
      </c>
    </row>
    <row r="52" spans="1:23" customFormat="1" ht="16.5">
      <c r="A52" s="48"/>
      <c r="B52" s="48"/>
      <c r="C52" s="48"/>
      <c r="D52" s="48"/>
      <c r="E52" s="48"/>
      <c r="F52" s="56"/>
      <c r="G52" s="50"/>
      <c r="H52" s="48"/>
      <c r="I52" s="48"/>
      <c r="J52" s="51"/>
      <c r="K52" s="51"/>
      <c r="L52" s="48"/>
      <c r="M52" s="48"/>
      <c r="N52" s="51"/>
      <c r="O52" s="48"/>
      <c r="P52" s="48"/>
      <c r="Q52" s="48"/>
      <c r="R52" s="48"/>
      <c r="T52" s="22" t="str">
        <f>IFERROR(IF(LEN($C52)*LEN($L52),VLOOKUP(TRIM(CLEAN(LOOKUP(2,1/($B$1:$B52&lt;&gt;0),$B$1:$B52))),Agent!$B$2:$C$18,2,0),""),"")</f>
        <v/>
      </c>
      <c r="U52" s="22" t="str">
        <f>IF(LEN($T52),IFERROR("P"&amp;SEARCH((AND(DAY(F52)&gt;0,DAY(F52)&lt;11)*1)+(AND(DAY(F52)&gt;10,DAY(F52)&lt;21)*2)+(AND(DAY(F52)&gt;20,DAY(F52)&lt;32)*3),"123"),IF(ROW()-ROW($U$5)&gt;1,LOOKUP(2,1/($U$5:U51&lt;&gt;""),$U$5:U51),"")),"")</f>
        <v/>
      </c>
      <c r="V52" s="22" t="str">
        <f t="shared" si="1"/>
        <v/>
      </c>
      <c r="W52" s="22" t="str">
        <f>IF(LEN($T52),"C"&amp;SUMPRODUCT(ISNUMBER(SEARCH({"coaching 1";"coaching 2";"coaching 3"},$L52))*{1;2;3}),"")</f>
        <v/>
      </c>
    </row>
    <row r="53" spans="1:23" customFormat="1" ht="16.5">
      <c r="A53" s="48"/>
      <c r="B53" s="48"/>
      <c r="C53" s="57"/>
      <c r="D53" s="57"/>
      <c r="E53" s="48"/>
      <c r="F53" s="48"/>
      <c r="G53" s="48"/>
      <c r="H53" s="48"/>
      <c r="I53" s="48"/>
      <c r="J53" s="48"/>
      <c r="K53" s="48"/>
      <c r="L53" s="57"/>
      <c r="M53" s="57"/>
      <c r="N53" s="48"/>
      <c r="O53" s="48"/>
      <c r="P53" s="48"/>
      <c r="Q53" s="48"/>
      <c r="R53" s="48"/>
      <c r="T53" s="22" t="str">
        <f>IFERROR(IF(LEN($C53)*LEN($L53),VLOOKUP(TRIM(CLEAN(LOOKUP(2,1/($B$1:$B53&lt;&gt;0),$B$1:$B53))),Agent!$B$2:$C$18,2,0),""),"")</f>
        <v/>
      </c>
      <c r="U53" s="22" t="str">
        <f>IF(LEN($T53),IFERROR("P"&amp;SEARCH((AND(DAY(F53)&gt;0,DAY(F53)&lt;11)*1)+(AND(DAY(F53)&gt;10,DAY(F53)&lt;21)*2)+(AND(DAY(F53)&gt;20,DAY(F53)&lt;32)*3),"123"),IF(ROW()-ROW($U$5)&gt;1,LOOKUP(2,1/($U$5:U52&lt;&gt;""),$U$5:U52),"")),"")</f>
        <v/>
      </c>
      <c r="V53" s="22" t="str">
        <f t="shared" si="1"/>
        <v/>
      </c>
      <c r="W53" s="22" t="str">
        <f>IF(LEN($T53),"C"&amp;SUMPRODUCT(ISNUMBER(SEARCH({"coaching 1";"coaching 2";"coaching 3"},$L53))*{1;2;3}),"")</f>
        <v/>
      </c>
    </row>
    <row r="54" spans="1:23" customFormat="1" ht="16.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T54" s="22" t="str">
        <f>IFERROR(IF(LEN($C54)*LEN($L54),VLOOKUP(TRIM(CLEAN(LOOKUP(2,1/($B$1:$B54&lt;&gt;0),$B$1:$B54))),Agent!$B$2:$C$18,2,0),""),"")</f>
        <v/>
      </c>
      <c r="U54" s="22" t="str">
        <f>IF(LEN($T54),IFERROR("P"&amp;SEARCH((AND(DAY(F54)&gt;0,DAY(F54)&lt;11)*1)+(AND(DAY(F54)&gt;10,DAY(F54)&lt;21)*2)+(AND(DAY(F54)&gt;20,DAY(F54)&lt;32)*3),"123"),IF(ROW()-ROW($U$5)&gt;1,LOOKUP(2,1/($U$5:U53&lt;&gt;""),$U$5:U53),"")),"")</f>
        <v/>
      </c>
      <c r="V54" s="22" t="str">
        <f t="shared" si="1"/>
        <v/>
      </c>
      <c r="W54" s="22" t="str">
        <f>IF(LEN($T54),"C"&amp;SUMPRODUCT(ISNUMBER(SEARCH({"coaching 1";"coaching 2";"coaching 3"},$L54))*{1;2;3}),"")</f>
        <v/>
      </c>
    </row>
    <row r="55" spans="1:23" customFormat="1" ht="16.5">
      <c r="A55" s="48"/>
      <c r="B55" s="48"/>
      <c r="C55" s="57"/>
      <c r="D55" s="57"/>
      <c r="E55" s="48"/>
      <c r="F55" s="48"/>
      <c r="G55" s="48"/>
      <c r="H55" s="48"/>
      <c r="I55" s="48"/>
      <c r="J55" s="48"/>
      <c r="K55" s="48"/>
      <c r="L55" s="57"/>
      <c r="M55" s="57"/>
      <c r="N55" s="48"/>
      <c r="O55" s="48"/>
      <c r="P55" s="48"/>
      <c r="Q55" s="48"/>
      <c r="R55" s="48"/>
      <c r="T55" s="22" t="str">
        <f>IFERROR(IF(LEN($C55)*LEN($L55),VLOOKUP(TRIM(CLEAN(LOOKUP(2,1/($B$1:$B55&lt;&gt;0),$B$1:$B55))),Agent!$B$2:$C$18,2,0),""),"")</f>
        <v/>
      </c>
      <c r="U55" s="22" t="str">
        <f>IF(LEN($T55),IFERROR("P"&amp;SEARCH((AND(DAY(F55)&gt;0,DAY(F55)&lt;11)*1)+(AND(DAY(F55)&gt;10,DAY(F55)&lt;21)*2)+(AND(DAY(F55)&gt;20,DAY(F55)&lt;32)*3),"123"),IF(ROW()-ROW($U$5)&gt;1,LOOKUP(2,1/($U$5:U54&lt;&gt;""),$U$5:U54),"")),"")</f>
        <v/>
      </c>
      <c r="V55" s="22" t="str">
        <f t="shared" si="1"/>
        <v/>
      </c>
      <c r="W55" s="22" t="str">
        <f>IF(LEN($T55),"C"&amp;SUMPRODUCT(ISNUMBER(SEARCH({"coaching 1";"coaching 2";"coaching 3"},$L55))*{1;2;3}),"")</f>
        <v/>
      </c>
    </row>
    <row r="56" spans="1:23" customFormat="1" ht="16.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T56" s="22" t="str">
        <f>IFERROR(IF(LEN($C56)*LEN($L56),VLOOKUP(TRIM(CLEAN(LOOKUP(2,1/($B$1:$B56&lt;&gt;0),$B$1:$B56))),Agent!$B$2:$C$18,2,0),""),"")</f>
        <v/>
      </c>
      <c r="U56" s="22" t="str">
        <f>IF(LEN($T56),IFERROR("P"&amp;SEARCH((AND(DAY(F56)&gt;0,DAY(F56)&lt;11)*1)+(AND(DAY(F56)&gt;10,DAY(F56)&lt;21)*2)+(AND(DAY(F56)&gt;20,DAY(F56)&lt;32)*3),"123"),IF(ROW()-ROW($U$5)&gt;1,LOOKUP(2,1/($U$5:U55&lt;&gt;""),$U$5:U55),"")),"")</f>
        <v/>
      </c>
      <c r="V56" s="22" t="str">
        <f t="shared" si="1"/>
        <v/>
      </c>
      <c r="W56" s="22" t="str">
        <f>IF(LEN($T56),"C"&amp;SUMPRODUCT(ISNUMBER(SEARCH({"coaching 1";"coaching 2";"coaching 3"},$L56))*{1;2;3}),"")</f>
        <v/>
      </c>
    </row>
    <row r="57" spans="1:23" customFormat="1" ht="16.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T57" s="22" t="str">
        <f>IFERROR(IF(LEN($C57)*LEN($L57),VLOOKUP(TRIM(CLEAN(LOOKUP(2,1/($B$1:$B57&lt;&gt;0),$B$1:$B57))),Agent!$B$2:$C$18,2,0),""),"")</f>
        <v/>
      </c>
      <c r="U57" s="22" t="str">
        <f>IF(LEN($T57),IFERROR("P"&amp;SEARCH((AND(DAY(F57)&gt;0,DAY(F57)&lt;11)*1)+(AND(DAY(F57)&gt;10,DAY(F57)&lt;21)*2)+(AND(DAY(F57)&gt;20,DAY(F57)&lt;32)*3),"123"),IF(ROW()-ROW($U$5)&gt;1,LOOKUP(2,1/($U$5:U56&lt;&gt;""),$U$5:U56),"")),"")</f>
        <v/>
      </c>
      <c r="V57" s="22" t="str">
        <f t="shared" si="1"/>
        <v/>
      </c>
      <c r="W57" s="22" t="str">
        <f>IF(LEN($T57),"C"&amp;SUMPRODUCT(ISNUMBER(SEARCH({"coaching 1";"coaching 2";"coaching 3"},$L57))*{1;2;3}),"")</f>
        <v/>
      </c>
    </row>
    <row r="58" spans="1:23" customFormat="1" ht="16.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T58" s="22" t="str">
        <f>IFERROR(IF(LEN($C58)*LEN($L58),VLOOKUP(TRIM(CLEAN(LOOKUP(2,1/($B$1:$B58&lt;&gt;0),$B$1:$B58))),Agent!$B$2:$C$18,2,0),""),"")</f>
        <v/>
      </c>
      <c r="U58" s="22" t="str">
        <f>IF(LEN($T58),IFERROR("P"&amp;SEARCH((AND(DAY(F58)&gt;0,DAY(F58)&lt;11)*1)+(AND(DAY(F58)&gt;10,DAY(F58)&lt;21)*2)+(AND(DAY(F58)&gt;20,DAY(F58)&lt;32)*3),"123"),IF(ROW()-ROW($U$5)&gt;1,LOOKUP(2,1/($U$5:U57&lt;&gt;""),$U$5:U57),"")),"")</f>
        <v/>
      </c>
      <c r="V58" s="22" t="str">
        <f t="shared" si="1"/>
        <v/>
      </c>
      <c r="W58" s="22" t="str">
        <f>IF(LEN($T58),"C"&amp;SUMPRODUCT(ISNUMBER(SEARCH({"coaching 1";"coaching 2";"coaching 3"},$L58))*{1;2;3}),"")</f>
        <v/>
      </c>
    </row>
    <row r="59" spans="1:23" customFormat="1" ht="16.5">
      <c r="A59" s="48"/>
      <c r="B59" s="48"/>
      <c r="C59" s="48"/>
      <c r="D59" s="48"/>
      <c r="E59" s="48"/>
      <c r="F59" s="56"/>
      <c r="G59" s="50"/>
      <c r="H59" s="48"/>
      <c r="I59" s="48"/>
      <c r="J59" s="51"/>
      <c r="K59" s="51"/>
      <c r="L59" s="48"/>
      <c r="M59" s="48"/>
      <c r="N59" s="51"/>
      <c r="O59" s="48"/>
      <c r="P59" s="48"/>
      <c r="Q59" s="48"/>
      <c r="R59" s="48"/>
      <c r="T59" s="22" t="str">
        <f>IFERROR(IF(LEN($C59)*LEN($L59),VLOOKUP(TRIM(CLEAN(LOOKUP(2,1/($B$1:$B59&lt;&gt;0),$B$1:$B59))),Agent!$B$2:$C$18,2,0),""),"")</f>
        <v/>
      </c>
      <c r="U59" s="22" t="str">
        <f>IF(LEN($T59),IFERROR("P"&amp;SEARCH((AND(DAY(F59)&gt;0,DAY(F59)&lt;11)*1)+(AND(DAY(F59)&gt;10,DAY(F59)&lt;21)*2)+(AND(DAY(F59)&gt;20,DAY(F59)&lt;32)*3),"123"),IF(ROW()-ROW($U$5)&gt;1,LOOKUP(2,1/($U$5:U58&lt;&gt;""),$U$5:U58),"")),"")</f>
        <v/>
      </c>
      <c r="V59" s="22" t="str">
        <f t="shared" si="1"/>
        <v/>
      </c>
      <c r="W59" s="22" t="str">
        <f>IF(LEN($T59),"C"&amp;SUMPRODUCT(ISNUMBER(SEARCH({"coaching 1";"coaching 2";"coaching 3"},$L59))*{1;2;3}),"")</f>
        <v/>
      </c>
    </row>
    <row r="60" spans="1:23" customFormat="1" ht="16.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T60" s="22" t="str">
        <f>IFERROR(IF(LEN($C60)*LEN($L60),VLOOKUP(TRIM(CLEAN(LOOKUP(2,1/($B$1:$B60&lt;&gt;0),$B$1:$B60))),Agent!$B$2:$C$18,2,0),""),"")</f>
        <v/>
      </c>
      <c r="U60" s="22" t="str">
        <f>IF(LEN($T60),IFERROR("P"&amp;SEARCH((AND(DAY(F60)&gt;0,DAY(F60)&lt;11)*1)+(AND(DAY(F60)&gt;10,DAY(F60)&lt;21)*2)+(AND(DAY(F60)&gt;20,DAY(F60)&lt;32)*3),"123"),IF(ROW()-ROW($U$5)&gt;1,LOOKUP(2,1/($U$5:U59&lt;&gt;""),$U$5:U59),"")),"")</f>
        <v/>
      </c>
      <c r="V60" s="22" t="str">
        <f t="shared" si="1"/>
        <v/>
      </c>
      <c r="W60" s="22" t="str">
        <f>IF(LEN($T60),"C"&amp;SUMPRODUCT(ISNUMBER(SEARCH({"coaching 1";"coaching 2";"coaching 3"},$L60))*{1;2;3}),"")</f>
        <v/>
      </c>
    </row>
    <row r="61" spans="1:23" customFormat="1" ht="16.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T61" s="22" t="str">
        <f>IFERROR(IF(LEN($C61)*LEN($L61),VLOOKUP(TRIM(CLEAN(LOOKUP(2,1/($B$1:$B61&lt;&gt;0),$B$1:$B61))),Agent!$B$2:$C$18,2,0),""),"")</f>
        <v/>
      </c>
      <c r="U61" s="22" t="str">
        <f>IF(LEN($T61),IFERROR("P"&amp;SEARCH((AND(DAY(F61)&gt;0,DAY(F61)&lt;11)*1)+(AND(DAY(F61)&gt;10,DAY(F61)&lt;21)*2)+(AND(DAY(F61)&gt;20,DAY(F61)&lt;32)*3),"123"),IF(ROW()-ROW($U$5)&gt;1,LOOKUP(2,1/($U$5:U60&lt;&gt;""),$U$5:U60),"")),"")</f>
        <v/>
      </c>
      <c r="V61" s="22" t="str">
        <f t="shared" si="1"/>
        <v/>
      </c>
      <c r="W61" s="22" t="str">
        <f>IF(LEN($T61),"C"&amp;SUMPRODUCT(ISNUMBER(SEARCH({"coaching 1";"coaching 2";"coaching 3"},$L61))*{1;2;3}),"")</f>
        <v/>
      </c>
    </row>
    <row r="62" spans="1:23" customFormat="1" ht="16.5">
      <c r="A62" s="48"/>
      <c r="B62" s="48"/>
      <c r="C62" s="48"/>
      <c r="D62" s="48"/>
      <c r="E62" s="48"/>
      <c r="F62" s="56"/>
      <c r="G62" s="50"/>
      <c r="H62" s="48"/>
      <c r="I62" s="48"/>
      <c r="J62" s="51"/>
      <c r="K62" s="51"/>
      <c r="L62" s="48"/>
      <c r="M62" s="48"/>
      <c r="N62" s="51"/>
      <c r="O62" s="48"/>
      <c r="P62" s="48"/>
      <c r="Q62" s="48"/>
      <c r="R62" s="48"/>
      <c r="T62" s="22" t="str">
        <f>IFERROR(IF(LEN($C62)*LEN($L62),VLOOKUP(TRIM(CLEAN(LOOKUP(2,1/($B$1:$B62&lt;&gt;0),$B$1:$B62))),Agent!$B$2:$C$18,2,0),""),"")</f>
        <v/>
      </c>
      <c r="U62" s="22" t="str">
        <f>IF(LEN($T62),IFERROR("P"&amp;SEARCH((AND(DAY(F62)&gt;0,DAY(F62)&lt;11)*1)+(AND(DAY(F62)&gt;10,DAY(F62)&lt;21)*2)+(AND(DAY(F62)&gt;20,DAY(F62)&lt;32)*3),"123"),IF(ROW()-ROW($U$5)&gt;1,LOOKUP(2,1/($U$5:U61&lt;&gt;""),$U$5:U61),"")),"")</f>
        <v/>
      </c>
      <c r="V62" s="22" t="str">
        <f t="shared" si="1"/>
        <v/>
      </c>
      <c r="W62" s="22" t="str">
        <f>IF(LEN($T62),"C"&amp;SUMPRODUCT(ISNUMBER(SEARCH({"coaching 1";"coaching 2";"coaching 3"},$L62))*{1;2;3}),"")</f>
        <v/>
      </c>
    </row>
    <row r="63" spans="1:23" customFormat="1" ht="16.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T63" s="22" t="str">
        <f>IFERROR(IF(LEN($C63)*LEN($L63),VLOOKUP(TRIM(CLEAN(LOOKUP(2,1/($B$1:$B63&lt;&gt;0),$B$1:$B63))),Agent!$B$2:$C$18,2,0),""),"")</f>
        <v/>
      </c>
      <c r="U63" s="22" t="str">
        <f>IF(LEN($T63),IFERROR("P"&amp;SEARCH((AND(DAY(F63)&gt;0,DAY(F63)&lt;11)*1)+(AND(DAY(F63)&gt;10,DAY(F63)&lt;21)*2)+(AND(DAY(F63)&gt;20,DAY(F63)&lt;32)*3),"123"),IF(ROW()-ROW($U$5)&gt;1,LOOKUP(2,1/($U$5:U62&lt;&gt;""),$U$5:U62),"")),"")</f>
        <v/>
      </c>
      <c r="V63" s="22" t="str">
        <f t="shared" si="1"/>
        <v/>
      </c>
      <c r="W63" s="22" t="str">
        <f>IF(LEN($T63),"C"&amp;SUMPRODUCT(ISNUMBER(SEARCH({"coaching 1";"coaching 2";"coaching 3"},$L63))*{1;2;3}),"")</f>
        <v/>
      </c>
    </row>
    <row r="64" spans="1:23" customFormat="1" ht="16.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T64" s="22" t="str">
        <f>IFERROR(IF(LEN($C64)*LEN($L64),VLOOKUP(TRIM(CLEAN(LOOKUP(2,1/($B$1:$B64&lt;&gt;0),$B$1:$B64))),Agent!$B$2:$C$18,2,0),""),"")</f>
        <v/>
      </c>
      <c r="U64" s="22" t="str">
        <f>IF(LEN($T64),IFERROR("P"&amp;SEARCH((AND(DAY(F64)&gt;0,DAY(F64)&lt;11)*1)+(AND(DAY(F64)&gt;10,DAY(F64)&lt;21)*2)+(AND(DAY(F64)&gt;20,DAY(F64)&lt;32)*3),"123"),IF(ROW()-ROW($U$5)&gt;1,LOOKUP(2,1/($U$5:U63&lt;&gt;""),$U$5:U63),"")),"")</f>
        <v/>
      </c>
      <c r="V64" s="22" t="str">
        <f t="shared" si="1"/>
        <v/>
      </c>
      <c r="W64" s="22" t="str">
        <f>IF(LEN($T64),"C"&amp;SUMPRODUCT(ISNUMBER(SEARCH({"coaching 1";"coaching 2";"coaching 3"},$L64))*{1;2;3}),"")</f>
        <v/>
      </c>
    </row>
    <row r="65" spans="1:23" customFormat="1" ht="16.5">
      <c r="A65" s="48"/>
      <c r="B65" s="48"/>
      <c r="C65" s="48"/>
      <c r="D65" s="48"/>
      <c r="E65" s="48"/>
      <c r="F65" s="56"/>
      <c r="G65" s="50"/>
      <c r="H65" s="48"/>
      <c r="I65" s="48"/>
      <c r="J65" s="51"/>
      <c r="K65" s="51"/>
      <c r="L65" s="48"/>
      <c r="M65" s="48"/>
      <c r="N65" s="51"/>
      <c r="O65" s="48"/>
      <c r="P65" s="48"/>
      <c r="Q65" s="48"/>
      <c r="R65" s="48"/>
      <c r="T65" s="22" t="str">
        <f>IFERROR(IF(LEN($C65)*LEN($L65),VLOOKUP(TRIM(CLEAN(LOOKUP(2,1/($B$1:$B65&lt;&gt;0),$B$1:$B65))),Agent!$B$2:$C$18,2,0),""),"")</f>
        <v/>
      </c>
      <c r="U65" s="22" t="str">
        <f>IF(LEN($T65),IFERROR("P"&amp;SEARCH((AND(DAY(F65)&gt;0,DAY(F65)&lt;11)*1)+(AND(DAY(F65)&gt;10,DAY(F65)&lt;21)*2)+(AND(DAY(F65)&gt;20,DAY(F65)&lt;32)*3),"123"),IF(ROW()-ROW($U$5)&gt;1,LOOKUP(2,1/($U$5:U64&lt;&gt;""),$U$5:U64),"")),"")</f>
        <v/>
      </c>
      <c r="V65" s="22" t="str">
        <f t="shared" si="1"/>
        <v/>
      </c>
      <c r="W65" s="22" t="str">
        <f>IF(LEN($T65),"C"&amp;SUMPRODUCT(ISNUMBER(SEARCH({"coaching 1";"coaching 2";"coaching 3"},$L65))*{1;2;3}),"")</f>
        <v/>
      </c>
    </row>
    <row r="66" spans="1:23" customFormat="1" ht="16.5">
      <c r="A66" s="48"/>
      <c r="B66" s="48"/>
      <c r="C66" s="57"/>
      <c r="D66" s="57"/>
      <c r="E66" s="48"/>
      <c r="F66" s="48"/>
      <c r="G66" s="48"/>
      <c r="H66" s="48"/>
      <c r="I66" s="48"/>
      <c r="J66" s="48"/>
      <c r="K66" s="48"/>
      <c r="L66" s="57"/>
      <c r="M66" s="57"/>
      <c r="N66" s="48"/>
      <c r="O66" s="48"/>
      <c r="P66" s="48"/>
      <c r="Q66" s="48"/>
      <c r="R66" s="48"/>
      <c r="T66" s="22" t="str">
        <f>IFERROR(IF(LEN($C66)*LEN($L66),VLOOKUP(TRIM(CLEAN(LOOKUP(2,1/($B$1:$B66&lt;&gt;0),$B$1:$B66))),Agent!$B$2:$C$18,2,0),""),"")</f>
        <v/>
      </c>
      <c r="U66" s="22" t="str">
        <f>IF(LEN($T66),IFERROR("P"&amp;SEARCH((AND(DAY(F66)&gt;0,DAY(F66)&lt;11)*1)+(AND(DAY(F66)&gt;10,DAY(F66)&lt;21)*2)+(AND(DAY(F66)&gt;20,DAY(F66)&lt;32)*3),"123"),IF(ROW()-ROW($U$5)&gt;1,LOOKUP(2,1/($U$5:U65&lt;&gt;""),$U$5:U65),"")),"")</f>
        <v/>
      </c>
      <c r="V66" s="22" t="str">
        <f t="shared" si="1"/>
        <v/>
      </c>
      <c r="W66" s="22" t="str">
        <f>IF(LEN($T66),"C"&amp;SUMPRODUCT(ISNUMBER(SEARCH({"coaching 1";"coaching 2";"coaching 3"},$L66))*{1;2;3}),"")</f>
        <v/>
      </c>
    </row>
    <row r="67" spans="1:23" customFormat="1" ht="16.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T67" s="22" t="str">
        <f>IFERROR(IF(LEN($C67)*LEN($L67),VLOOKUP(TRIM(CLEAN(LOOKUP(2,1/($B$1:$B67&lt;&gt;0),$B$1:$B67))),Agent!$B$2:$C$18,2,0),""),"")</f>
        <v/>
      </c>
      <c r="U67" s="22" t="str">
        <f>IF(LEN($T67),IFERROR("P"&amp;SEARCH((AND(DAY(F67)&gt;0,DAY(F67)&lt;11)*1)+(AND(DAY(F67)&gt;10,DAY(F67)&lt;21)*2)+(AND(DAY(F67)&gt;20,DAY(F67)&lt;32)*3),"123"),IF(ROW()-ROW($U$5)&gt;1,LOOKUP(2,1/($U$5:U66&lt;&gt;""),$U$5:U66),"")),"")</f>
        <v/>
      </c>
      <c r="V67" s="22" t="str">
        <f t="shared" si="1"/>
        <v/>
      </c>
      <c r="W67" s="22" t="str">
        <f>IF(LEN($T67),"C"&amp;SUMPRODUCT(ISNUMBER(SEARCH({"coaching 1";"coaching 2";"coaching 3"},$L67))*{1;2;3}),"")</f>
        <v/>
      </c>
    </row>
    <row r="68" spans="1:23" customFormat="1" ht="16.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T68" s="22" t="str">
        <f>IFERROR(IF(LEN($C68)*LEN($L68),VLOOKUP(TRIM(CLEAN(LOOKUP(2,1/($B$1:$B68&lt;&gt;0),$B$1:$B68))),Agent!$B$2:$C$18,2,0),""),"")</f>
        <v/>
      </c>
      <c r="U68" s="22" t="str">
        <f>IF(LEN($T68),IFERROR("P"&amp;SEARCH((AND(DAY(F68)&gt;0,DAY(F68)&lt;11)*1)+(AND(DAY(F68)&gt;10,DAY(F68)&lt;21)*2)+(AND(DAY(F68)&gt;20,DAY(F68)&lt;32)*3),"123"),IF(ROW()-ROW($U$5)&gt;1,LOOKUP(2,1/($U$5:U67&lt;&gt;""),$U$5:U67),"")),"")</f>
        <v/>
      </c>
      <c r="V68" s="22" t="str">
        <f t="shared" si="1"/>
        <v/>
      </c>
      <c r="W68" s="22" t="str">
        <f>IF(LEN($T68),"C"&amp;SUMPRODUCT(ISNUMBER(SEARCH({"coaching 1";"coaching 2";"coaching 3"},$L68))*{1;2;3}),"")</f>
        <v/>
      </c>
    </row>
    <row r="69" spans="1:23" customFormat="1" ht="16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T69" s="22" t="str">
        <f>IFERROR(IF(LEN($C69)*LEN($L69),VLOOKUP(TRIM(CLEAN(LOOKUP(2,1/($B$1:$B69&lt;&gt;0),$B$1:$B69))),Agent!$B$2:$C$18,2,0),""),"")</f>
        <v/>
      </c>
      <c r="U69" s="22" t="str">
        <f>IF(LEN($T69),IFERROR("P"&amp;SEARCH((AND(DAY(F69)&gt;0,DAY(F69)&lt;11)*1)+(AND(DAY(F69)&gt;10,DAY(F69)&lt;21)*2)+(AND(DAY(F69)&gt;20,DAY(F69)&lt;32)*3),"123"),IF(ROW()-ROW($U$5)&gt;1,LOOKUP(2,1/($U$5:U68&lt;&gt;""),$U$5:U68),"")),"")</f>
        <v/>
      </c>
      <c r="V69" s="22" t="str">
        <f t="shared" si="1"/>
        <v/>
      </c>
      <c r="W69" s="22" t="str">
        <f>IF(LEN($T69),"C"&amp;SUMPRODUCT(ISNUMBER(SEARCH({"coaching 1";"coaching 2";"coaching 3"},$L69))*{1;2;3}),"")</f>
        <v/>
      </c>
    </row>
    <row r="70" spans="1:23" customFormat="1" ht="16.5">
      <c r="A70" s="48"/>
      <c r="B70" s="48"/>
      <c r="C70" s="48"/>
      <c r="D70" s="48"/>
      <c r="E70" s="48"/>
      <c r="F70" s="56"/>
      <c r="G70" s="50"/>
      <c r="H70" s="48"/>
      <c r="I70" s="48"/>
      <c r="J70" s="51"/>
      <c r="K70" s="51"/>
      <c r="L70" s="48"/>
      <c r="M70" s="48"/>
      <c r="N70" s="51"/>
      <c r="O70" s="48"/>
      <c r="P70" s="48"/>
      <c r="Q70" s="48"/>
      <c r="R70" s="48"/>
      <c r="T70" s="22" t="str">
        <f>IFERROR(IF(LEN($C70)*LEN($L70),VLOOKUP(TRIM(CLEAN(LOOKUP(2,1/($B$1:$B70&lt;&gt;0),$B$1:$B70))),Agent!$B$2:$C$18,2,0),""),"")</f>
        <v/>
      </c>
      <c r="U70" s="22" t="str">
        <f>IF(LEN($T70),IFERROR("P"&amp;SEARCH((AND(DAY(F70)&gt;0,DAY(F70)&lt;11)*1)+(AND(DAY(F70)&gt;10,DAY(F70)&lt;21)*2)+(AND(DAY(F70)&gt;20,DAY(F70)&lt;32)*3),"123"),IF(ROW()-ROW($U$5)&gt;1,LOOKUP(2,1/($U$5:U69&lt;&gt;""),$U$5:U69),"")),"")</f>
        <v/>
      </c>
      <c r="V70" s="22" t="str">
        <f t="shared" ref="V70:V101" si="2">IF(LEN($T70),INDEX(KP.Code,SUMPRODUCT(ISNUMBER(SEARCH("*"&amp;KP.Keyword&amp;"*",C70))*ROW(KP.Code))-2),"")</f>
        <v/>
      </c>
      <c r="W70" s="22" t="str">
        <f>IF(LEN($T70),"C"&amp;SUMPRODUCT(ISNUMBER(SEARCH({"coaching 1";"coaching 2";"coaching 3"},$L70))*{1;2;3}),"")</f>
        <v/>
      </c>
    </row>
    <row r="71" spans="1:23" customFormat="1" ht="16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T71" s="22" t="str">
        <f>IFERROR(IF(LEN($C71)*LEN($L71),VLOOKUP(TRIM(CLEAN(LOOKUP(2,1/($B$1:$B71&lt;&gt;0),$B$1:$B71))),Agent!$B$2:$C$18,2,0),""),"")</f>
        <v/>
      </c>
      <c r="U71" s="22" t="str">
        <f>IF(LEN($T71),IFERROR("P"&amp;SEARCH((AND(DAY(F71)&gt;0,DAY(F71)&lt;11)*1)+(AND(DAY(F71)&gt;10,DAY(F71)&lt;21)*2)+(AND(DAY(F71)&gt;20,DAY(F71)&lt;32)*3),"123"),IF(ROW()-ROW($U$5)&gt;1,LOOKUP(2,1/($U$5:U70&lt;&gt;""),$U$5:U70),"")),"")</f>
        <v/>
      </c>
      <c r="V71" s="22" t="str">
        <f t="shared" si="2"/>
        <v/>
      </c>
      <c r="W71" s="22" t="str">
        <f>IF(LEN($T71),"C"&amp;SUMPRODUCT(ISNUMBER(SEARCH({"coaching 1";"coaching 2";"coaching 3"},$L71))*{1;2;3}),"")</f>
        <v/>
      </c>
    </row>
    <row r="72" spans="1:23" customFormat="1" ht="16.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T72" s="22" t="str">
        <f>IFERROR(IF(LEN($C72)*LEN($L72),VLOOKUP(TRIM(CLEAN(LOOKUP(2,1/($B$1:$B72&lt;&gt;0),$B$1:$B72))),Agent!$B$2:$C$18,2,0),""),"")</f>
        <v/>
      </c>
      <c r="U72" s="22" t="str">
        <f>IF(LEN($T72),IFERROR("P"&amp;SEARCH((AND(DAY(F72)&gt;0,DAY(F72)&lt;11)*1)+(AND(DAY(F72)&gt;10,DAY(F72)&lt;21)*2)+(AND(DAY(F72)&gt;20,DAY(F72)&lt;32)*3),"123"),IF(ROW()-ROW($U$5)&gt;1,LOOKUP(2,1/($U$5:U71&lt;&gt;""),$U$5:U71),"")),"")</f>
        <v/>
      </c>
      <c r="V72" s="22" t="str">
        <f t="shared" si="2"/>
        <v/>
      </c>
      <c r="W72" s="22" t="str">
        <f>IF(LEN($T72),"C"&amp;SUMPRODUCT(ISNUMBER(SEARCH({"coaching 1";"coaching 2";"coaching 3"},$L72))*{1;2;3}),"")</f>
        <v/>
      </c>
    </row>
    <row r="73" spans="1:23" customForma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T73" s="22" t="str">
        <f>IFERROR(IF(LEN($C73)*LEN($L73),VLOOKUP(TRIM(CLEAN(LOOKUP(2,1/($B$1:$B73&lt;&gt;0),$B$1:$B73))),Agent!$B$2:$C$18,2,0),""),"")</f>
        <v/>
      </c>
      <c r="U73" s="22" t="str">
        <f>IF(LEN($T73),IFERROR("P"&amp;SEARCH((AND(DAY(F73)&gt;0,DAY(F73)&lt;11)*1)+(AND(DAY(F73)&gt;10,DAY(F73)&lt;21)*2)+(AND(DAY(F73)&gt;20,DAY(F73)&lt;32)*3),"123"),IF(ROW()-ROW($U$5)&gt;1,LOOKUP(2,1/($U$5:U72&lt;&gt;""),$U$5:U72),"")),"")</f>
        <v/>
      </c>
      <c r="V73" s="22" t="str">
        <f t="shared" si="2"/>
        <v/>
      </c>
      <c r="W73" s="22" t="str">
        <f>IF(LEN($T73),"C"&amp;SUMPRODUCT(ISNUMBER(SEARCH({"coaching 1";"coaching 2";"coaching 3"},$L73))*{1;2;3}),"")</f>
        <v/>
      </c>
    </row>
    <row r="74" spans="1:23" customForma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T74" s="22" t="str">
        <f>IFERROR(IF(LEN($C74)*LEN($L74),VLOOKUP(TRIM(CLEAN(LOOKUP(2,1/($B$1:$B74&lt;&gt;0),$B$1:$B74))),Agent!$B$2:$C$18,2,0),""),"")</f>
        <v/>
      </c>
      <c r="U74" s="22" t="str">
        <f>IF(LEN($T74),IFERROR("P"&amp;SEARCH((AND(DAY(F74)&gt;0,DAY(F74)&lt;11)*1)+(AND(DAY(F74)&gt;10,DAY(F74)&lt;21)*2)+(AND(DAY(F74)&gt;20,DAY(F74)&lt;32)*3),"123"),IF(ROW()-ROW($U$5)&gt;1,LOOKUP(2,1/($U$5:U73&lt;&gt;""),$U$5:U73),"")),"")</f>
        <v/>
      </c>
      <c r="V74" s="22" t="str">
        <f t="shared" si="2"/>
        <v/>
      </c>
      <c r="W74" s="22" t="str">
        <f>IF(LEN($T74),"C"&amp;SUMPRODUCT(ISNUMBER(SEARCH({"coaching 1";"coaching 2";"coaching 3"},$L74))*{1;2;3}),"")</f>
        <v/>
      </c>
    </row>
    <row r="75" spans="1:23" customFormat="1" ht="19.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T75" s="22" t="str">
        <f>IFERROR(IF(LEN($C75)*LEN($L75),VLOOKUP(TRIM(CLEAN(LOOKUP(2,1/($B$1:$B75&lt;&gt;0),$B$1:$B75))),Agent!$B$2:$C$18,2,0),""),"")</f>
        <v/>
      </c>
      <c r="U75" s="22" t="str">
        <f>IF(LEN($T75),IFERROR("P"&amp;SEARCH((AND(DAY(F75)&gt;0,DAY(F75)&lt;11)*1)+(AND(DAY(F75)&gt;10,DAY(F75)&lt;21)*2)+(AND(DAY(F75)&gt;20,DAY(F75)&lt;32)*3),"123"),IF(ROW()-ROW($U$5)&gt;1,LOOKUP(2,1/($U$5:U74&lt;&gt;""),$U$5:U74),"")),"")</f>
        <v/>
      </c>
      <c r="V75" s="22" t="str">
        <f t="shared" si="2"/>
        <v/>
      </c>
      <c r="W75" s="22" t="str">
        <f>IF(LEN($T75),"C"&amp;SUMPRODUCT(ISNUMBER(SEARCH({"coaching 1";"coaching 2";"coaching 3"},$L75))*{1;2;3}),"")</f>
        <v/>
      </c>
    </row>
    <row r="76" spans="1:23" customFormat="1" ht="19.5">
      <c r="A76" s="55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T76" s="22" t="str">
        <f>IFERROR(IF(LEN($C76)*LEN($L76),VLOOKUP(TRIM(CLEAN(LOOKUP(2,1/($B$1:$B76&lt;&gt;0),$B$1:$B76))),Agent!$B$2:$C$18,2,0),""),"")</f>
        <v/>
      </c>
      <c r="U76" s="22" t="str">
        <f>IF(LEN($T76),IFERROR("P"&amp;SEARCH((AND(DAY(F76)&gt;0,DAY(F76)&lt;11)*1)+(AND(DAY(F76)&gt;10,DAY(F76)&lt;21)*2)+(AND(DAY(F76)&gt;20,DAY(F76)&lt;32)*3),"123"),IF(ROW()-ROW($U$5)&gt;1,LOOKUP(2,1/($U$5:U75&lt;&gt;""),$U$5:U75),"")),"")</f>
        <v/>
      </c>
      <c r="V76" s="22" t="str">
        <f t="shared" si="2"/>
        <v/>
      </c>
      <c r="W76" s="22" t="str">
        <f>IF(LEN($T76),"C"&amp;SUMPRODUCT(ISNUMBER(SEARCH({"coaching 1";"coaching 2";"coaching 3"},$L76))*{1;2;3}),"")</f>
        <v/>
      </c>
    </row>
    <row r="77" spans="1:23" customFormat="1" ht="16.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T77" s="22" t="str">
        <f>IFERROR(IF(LEN($C77)*LEN($L77),VLOOKUP(TRIM(CLEAN(LOOKUP(2,1/($B$1:$B77&lt;&gt;0),$B$1:$B77))),Agent!$B$2:$C$18,2,0),""),"")</f>
        <v/>
      </c>
      <c r="U77" s="22" t="str">
        <f>IF(LEN($T77),IFERROR("P"&amp;SEARCH((AND(DAY(F77)&gt;0,DAY(F77)&lt;11)*1)+(AND(DAY(F77)&gt;10,DAY(F77)&lt;21)*2)+(AND(DAY(F77)&gt;20,DAY(F77)&lt;32)*3),"123"),IF(ROW()-ROW($U$5)&gt;1,LOOKUP(2,1/($U$5:U76&lt;&gt;""),$U$5:U76),"")),"")</f>
        <v/>
      </c>
      <c r="V77" s="22" t="str">
        <f t="shared" si="2"/>
        <v/>
      </c>
      <c r="W77" s="22" t="str">
        <f>IF(LEN($T77),"C"&amp;SUMPRODUCT(ISNUMBER(SEARCH({"coaching 1";"coaching 2";"coaching 3"},$L77))*{1;2;3}),"")</f>
        <v/>
      </c>
    </row>
    <row r="78" spans="1:23" customFormat="1" ht="16.5">
      <c r="A78" s="44"/>
      <c r="B78" s="44"/>
      <c r="C78" s="44"/>
      <c r="D78" s="44"/>
      <c r="E78" s="44"/>
      <c r="F78" s="45"/>
      <c r="G78" s="44"/>
      <c r="H78" s="44"/>
      <c r="I78" s="44"/>
      <c r="J78" s="44"/>
      <c r="K78" s="44"/>
      <c r="L78" s="45"/>
      <c r="M78" s="44"/>
      <c r="N78" s="44"/>
      <c r="O78" s="44"/>
      <c r="P78" s="44"/>
      <c r="Q78" s="44"/>
      <c r="R78" s="44"/>
      <c r="T78" s="22" t="str">
        <f>IFERROR(IF(LEN($C78)*LEN($L78),VLOOKUP(TRIM(CLEAN(LOOKUP(2,1/($B$1:$B78&lt;&gt;0),$B$1:$B78))),Agent!$B$2:$C$18,2,0),""),"")</f>
        <v/>
      </c>
      <c r="U78" s="22" t="str">
        <f>IF(LEN($T78),IFERROR("P"&amp;SEARCH((AND(DAY(F78)&gt;0,DAY(F78)&lt;11)*1)+(AND(DAY(F78)&gt;10,DAY(F78)&lt;21)*2)+(AND(DAY(F78)&gt;20,DAY(F78)&lt;32)*3),"123"),IF(ROW()-ROW($U$5)&gt;1,LOOKUP(2,1/($U$5:U77&lt;&gt;""),$U$5:U77),"")),"")</f>
        <v/>
      </c>
      <c r="V78" s="22" t="str">
        <f t="shared" si="2"/>
        <v/>
      </c>
      <c r="W78" s="22" t="str">
        <f>IF(LEN($T78),"C"&amp;SUMPRODUCT(ISNUMBER(SEARCH({"coaching 1";"coaching 2";"coaching 3"},$L78))*{1;2;3}),"")</f>
        <v/>
      </c>
    </row>
    <row r="79" spans="1:23" customFormat="1" ht="16.5">
      <c r="A79" s="44"/>
      <c r="B79" s="44"/>
      <c r="C79" s="46"/>
      <c r="D79" s="47"/>
      <c r="E79" s="44"/>
      <c r="F79" s="45"/>
      <c r="G79" s="44"/>
      <c r="H79" s="44"/>
      <c r="I79" s="44"/>
      <c r="J79" s="44"/>
      <c r="K79" s="44"/>
      <c r="L79" s="45"/>
      <c r="M79" s="44"/>
      <c r="N79" s="44"/>
      <c r="O79" s="47"/>
      <c r="P79" s="47"/>
      <c r="Q79" s="47"/>
      <c r="R79" s="44"/>
      <c r="T79" s="22" t="str">
        <f>IFERROR(IF(LEN($C79)*LEN($L79),VLOOKUP(TRIM(CLEAN(LOOKUP(2,1/($B$1:$B79&lt;&gt;0),$B$1:$B79))),Agent!$B$2:$C$18,2,0),""),"")</f>
        <v/>
      </c>
      <c r="U79" s="22" t="str">
        <f>IF(LEN($T79),IFERROR("P"&amp;SEARCH((AND(DAY(F79)&gt;0,DAY(F79)&lt;11)*1)+(AND(DAY(F79)&gt;10,DAY(F79)&lt;21)*2)+(AND(DAY(F79)&gt;20,DAY(F79)&lt;32)*3),"123"),IF(ROW()-ROW($U$5)&gt;1,LOOKUP(2,1/($U$5:U78&lt;&gt;""),$U$5:U78),"")),"")</f>
        <v/>
      </c>
      <c r="V79" s="22" t="str">
        <f t="shared" si="2"/>
        <v/>
      </c>
      <c r="W79" s="22" t="str">
        <f>IF(LEN($T79),"C"&amp;SUMPRODUCT(ISNUMBER(SEARCH({"coaching 1";"coaching 2";"coaching 3"},$L79))*{1;2;3}),"")</f>
        <v/>
      </c>
    </row>
    <row r="80" spans="1:23" customFormat="1" ht="16.5">
      <c r="A80" s="48"/>
      <c r="B80" s="48"/>
      <c r="C80" s="48"/>
      <c r="D80" s="48"/>
      <c r="E80" s="48"/>
      <c r="F80" s="56"/>
      <c r="G80" s="50"/>
      <c r="H80" s="48"/>
      <c r="I80" s="48"/>
      <c r="J80" s="51"/>
      <c r="K80" s="51"/>
      <c r="L80" s="48"/>
      <c r="M80" s="48"/>
      <c r="N80" s="51"/>
      <c r="O80" s="48"/>
      <c r="P80" s="48"/>
      <c r="Q80" s="48"/>
      <c r="R80" s="48"/>
      <c r="T80" s="22" t="str">
        <f>IFERROR(IF(LEN($C80)*LEN($L80),VLOOKUP(TRIM(CLEAN(LOOKUP(2,1/($B$1:$B80&lt;&gt;0),$B$1:$B80))),Agent!$B$2:$C$18,2,0),""),"")</f>
        <v/>
      </c>
      <c r="U80" s="22" t="str">
        <f>IF(LEN($T80),IFERROR("P"&amp;SEARCH((AND(DAY(F80)&gt;0,DAY(F80)&lt;11)*1)+(AND(DAY(F80)&gt;10,DAY(F80)&lt;21)*2)+(AND(DAY(F80)&gt;20,DAY(F80)&lt;32)*3),"123"),IF(ROW()-ROW($U$5)&gt;1,LOOKUP(2,1/($U$5:U79&lt;&gt;""),$U$5:U79),"")),"")</f>
        <v/>
      </c>
      <c r="V80" s="22" t="str">
        <f t="shared" si="2"/>
        <v/>
      </c>
      <c r="W80" s="22" t="str">
        <f>IF(LEN($T80),"C"&amp;SUMPRODUCT(ISNUMBER(SEARCH({"coaching 1";"coaching 2";"coaching 3"},$L80))*{1;2;3}),"")</f>
        <v/>
      </c>
    </row>
    <row r="81" spans="1:23" customFormat="1" ht="16.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T81" s="22" t="str">
        <f>IFERROR(IF(LEN($C81)*LEN($L81),VLOOKUP(TRIM(CLEAN(LOOKUP(2,1/($B$1:$B81&lt;&gt;0),$B$1:$B81))),Agent!$B$2:$C$18,2,0),""),"")</f>
        <v/>
      </c>
      <c r="U81" s="22" t="str">
        <f>IF(LEN($T81),IFERROR("P"&amp;SEARCH((AND(DAY(F81)&gt;0,DAY(F81)&lt;11)*1)+(AND(DAY(F81)&gt;10,DAY(F81)&lt;21)*2)+(AND(DAY(F81)&gt;20,DAY(F81)&lt;32)*3),"123"),IF(ROW()-ROW($U$5)&gt;1,LOOKUP(2,1/($U$5:U80&lt;&gt;""),$U$5:U80),"")),"")</f>
        <v/>
      </c>
      <c r="V81" s="22" t="str">
        <f t="shared" si="2"/>
        <v/>
      </c>
      <c r="W81" s="22" t="str">
        <f>IF(LEN($T81),"C"&amp;SUMPRODUCT(ISNUMBER(SEARCH({"coaching 1";"coaching 2";"coaching 3"},$L81))*{1;2;3}),"")</f>
        <v/>
      </c>
    </row>
    <row r="82" spans="1:23" customFormat="1" ht="16.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T82" s="22" t="str">
        <f>IFERROR(IF(LEN($C82)*LEN($L82),VLOOKUP(TRIM(CLEAN(LOOKUP(2,1/($B$1:$B82&lt;&gt;0),$B$1:$B82))),Agent!$B$2:$C$18,2,0),""),"")</f>
        <v/>
      </c>
      <c r="U82" s="22" t="str">
        <f>IF(LEN($T82),IFERROR("P"&amp;SEARCH((AND(DAY(F82)&gt;0,DAY(F82)&lt;11)*1)+(AND(DAY(F82)&gt;10,DAY(F82)&lt;21)*2)+(AND(DAY(F82)&gt;20,DAY(F82)&lt;32)*3),"123"),IF(ROW()-ROW($U$5)&gt;1,LOOKUP(2,1/($U$5:U81&lt;&gt;""),$U$5:U81),"")),"")</f>
        <v/>
      </c>
      <c r="V82" s="22" t="str">
        <f t="shared" si="2"/>
        <v/>
      </c>
      <c r="W82" s="22" t="str">
        <f>IF(LEN($T82),"C"&amp;SUMPRODUCT(ISNUMBER(SEARCH({"coaching 1";"coaching 2";"coaching 3"},$L82))*{1;2;3}),"")</f>
        <v/>
      </c>
    </row>
    <row r="83" spans="1:23" customFormat="1" ht="16.5">
      <c r="A83" s="48"/>
      <c r="B83" s="48"/>
      <c r="C83" s="48"/>
      <c r="D83" s="48"/>
      <c r="E83" s="48"/>
      <c r="F83" s="56"/>
      <c r="G83" s="50"/>
      <c r="H83" s="48"/>
      <c r="I83" s="48"/>
      <c r="J83" s="51"/>
      <c r="K83" s="51"/>
      <c r="L83" s="48"/>
      <c r="M83" s="48"/>
      <c r="N83" s="51"/>
      <c r="O83" s="48"/>
      <c r="P83" s="48"/>
      <c r="Q83" s="48"/>
      <c r="R83" s="48"/>
      <c r="T83" s="22" t="str">
        <f>IFERROR(IF(LEN($C83)*LEN($L83),VLOOKUP(TRIM(CLEAN(LOOKUP(2,1/($B$1:$B83&lt;&gt;0),$B$1:$B83))),Agent!$B$2:$C$18,2,0),""),"")</f>
        <v/>
      </c>
      <c r="U83" s="22" t="str">
        <f>IF(LEN($T83),IFERROR("P"&amp;SEARCH((AND(DAY(F83)&gt;0,DAY(F83)&lt;11)*1)+(AND(DAY(F83)&gt;10,DAY(F83)&lt;21)*2)+(AND(DAY(F83)&gt;20,DAY(F83)&lt;32)*3),"123"),IF(ROW()-ROW($U$5)&gt;1,LOOKUP(2,1/($U$5:U82&lt;&gt;""),$U$5:U82),"")),"")</f>
        <v/>
      </c>
      <c r="V83" s="22" t="str">
        <f t="shared" si="2"/>
        <v/>
      </c>
      <c r="W83" s="22" t="str">
        <f>IF(LEN($T83),"C"&amp;SUMPRODUCT(ISNUMBER(SEARCH({"coaching 1";"coaching 2";"coaching 3"},$L83))*{1;2;3}),"")</f>
        <v/>
      </c>
    </row>
    <row r="84" spans="1:23" customFormat="1" ht="16.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T84" s="22" t="str">
        <f>IFERROR(IF(LEN($C84)*LEN($L84),VLOOKUP(TRIM(CLEAN(LOOKUP(2,1/($B$1:$B84&lt;&gt;0),$B$1:$B84))),Agent!$B$2:$C$18,2,0),""),"")</f>
        <v/>
      </c>
      <c r="U84" s="22" t="str">
        <f>IF(LEN($T84),IFERROR("P"&amp;SEARCH((AND(DAY(F84)&gt;0,DAY(F84)&lt;11)*1)+(AND(DAY(F84)&gt;10,DAY(F84)&lt;21)*2)+(AND(DAY(F84)&gt;20,DAY(F84)&lt;32)*3),"123"),IF(ROW()-ROW($U$5)&gt;1,LOOKUP(2,1/($U$5:U83&lt;&gt;""),$U$5:U83),"")),"")</f>
        <v/>
      </c>
      <c r="V84" s="22" t="str">
        <f t="shared" si="2"/>
        <v/>
      </c>
      <c r="W84" s="22" t="str">
        <f>IF(LEN($T84),"C"&amp;SUMPRODUCT(ISNUMBER(SEARCH({"coaching 1";"coaching 2";"coaching 3"},$L84))*{1;2;3}),"")</f>
        <v/>
      </c>
    </row>
    <row r="85" spans="1:23" customFormat="1" ht="16.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T85" s="22" t="str">
        <f>IFERROR(IF(LEN($C85)*LEN($L85),VLOOKUP(TRIM(CLEAN(LOOKUP(2,1/($B$1:$B85&lt;&gt;0),$B$1:$B85))),Agent!$B$2:$C$18,2,0),""),"")</f>
        <v/>
      </c>
      <c r="U85" s="22" t="str">
        <f>IF(LEN($T85),IFERROR("P"&amp;SEARCH((AND(DAY(F85)&gt;0,DAY(F85)&lt;11)*1)+(AND(DAY(F85)&gt;10,DAY(F85)&lt;21)*2)+(AND(DAY(F85)&gt;20,DAY(F85)&lt;32)*3),"123"),IF(ROW()-ROW($U$5)&gt;1,LOOKUP(2,1/($U$5:U84&lt;&gt;""),$U$5:U84),"")),"")</f>
        <v/>
      </c>
      <c r="V85" s="22" t="str">
        <f t="shared" si="2"/>
        <v/>
      </c>
      <c r="W85" s="22" t="str">
        <f>IF(LEN($T85),"C"&amp;SUMPRODUCT(ISNUMBER(SEARCH({"coaching 1";"coaching 2";"coaching 3"},$L85))*{1;2;3}),"")</f>
        <v/>
      </c>
    </row>
    <row r="86" spans="1:23" customFormat="1" ht="16.5">
      <c r="A86" s="48"/>
      <c r="B86" s="48"/>
      <c r="C86" s="48"/>
      <c r="D86" s="48"/>
      <c r="E86" s="48"/>
      <c r="F86" s="56"/>
      <c r="G86" s="50"/>
      <c r="H86" s="48"/>
      <c r="I86" s="48"/>
      <c r="J86" s="51"/>
      <c r="K86" s="51"/>
      <c r="L86" s="48"/>
      <c r="M86" s="48"/>
      <c r="N86" s="51"/>
      <c r="O86" s="48"/>
      <c r="P86" s="48"/>
      <c r="Q86" s="48"/>
      <c r="R86" s="48"/>
      <c r="T86" s="22" t="str">
        <f>IFERROR(IF(LEN($C86)*LEN($L86),VLOOKUP(TRIM(CLEAN(LOOKUP(2,1/($B$1:$B86&lt;&gt;0),$B$1:$B86))),Agent!$B$2:$C$18,2,0),""),"")</f>
        <v/>
      </c>
      <c r="U86" s="22" t="str">
        <f>IF(LEN($T86),IFERROR("P"&amp;SEARCH((AND(DAY(F86)&gt;0,DAY(F86)&lt;11)*1)+(AND(DAY(F86)&gt;10,DAY(F86)&lt;21)*2)+(AND(DAY(F86)&gt;20,DAY(F86)&lt;32)*3),"123"),IF(ROW()-ROW($U$5)&gt;1,LOOKUP(2,1/($U$5:U85&lt;&gt;""),$U$5:U85),"")),"")</f>
        <v/>
      </c>
      <c r="V86" s="22" t="str">
        <f t="shared" si="2"/>
        <v/>
      </c>
      <c r="W86" s="22" t="str">
        <f>IF(LEN($T86),"C"&amp;SUMPRODUCT(ISNUMBER(SEARCH({"coaching 1";"coaching 2";"coaching 3"},$L86))*{1;2;3}),"")</f>
        <v/>
      </c>
    </row>
    <row r="87" spans="1:23" customFormat="1" ht="16.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T87" s="22" t="str">
        <f>IFERROR(IF(LEN($C87)*LEN($L87),VLOOKUP(TRIM(CLEAN(LOOKUP(2,1/($B$1:$B87&lt;&gt;0),$B$1:$B87))),Agent!$B$2:$C$18,2,0),""),"")</f>
        <v/>
      </c>
      <c r="U87" s="22" t="str">
        <f>IF(LEN($T87),IFERROR("P"&amp;SEARCH((AND(DAY(F87)&gt;0,DAY(F87)&lt;11)*1)+(AND(DAY(F87)&gt;10,DAY(F87)&lt;21)*2)+(AND(DAY(F87)&gt;20,DAY(F87)&lt;32)*3),"123"),IF(ROW()-ROW($U$5)&gt;1,LOOKUP(2,1/($U$5:U86&lt;&gt;""),$U$5:U86),"")),"")</f>
        <v/>
      </c>
      <c r="V87" s="22" t="str">
        <f t="shared" si="2"/>
        <v/>
      </c>
      <c r="W87" s="22" t="str">
        <f>IF(LEN($T87),"C"&amp;SUMPRODUCT(ISNUMBER(SEARCH({"coaching 1";"coaching 2";"coaching 3"},$L87))*{1;2;3}),"")</f>
        <v/>
      </c>
    </row>
    <row r="88" spans="1:23" customFormat="1" ht="16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T88" s="22" t="str">
        <f>IFERROR(IF(LEN($C88)*LEN($L88),VLOOKUP(TRIM(CLEAN(LOOKUP(2,1/($B$1:$B88&lt;&gt;0),$B$1:$B88))),Agent!$B$2:$C$18,2,0),""),"")</f>
        <v/>
      </c>
      <c r="U88" s="22" t="str">
        <f>IF(LEN($T88),IFERROR("P"&amp;SEARCH((AND(DAY(F88)&gt;0,DAY(F88)&lt;11)*1)+(AND(DAY(F88)&gt;10,DAY(F88)&lt;21)*2)+(AND(DAY(F88)&gt;20,DAY(F88)&lt;32)*3),"123"),IF(ROW()-ROW($U$5)&gt;1,LOOKUP(2,1/($U$5:U87&lt;&gt;""),$U$5:U87),"")),"")</f>
        <v/>
      </c>
      <c r="V88" s="22" t="str">
        <f t="shared" si="2"/>
        <v/>
      </c>
      <c r="W88" s="22" t="str">
        <f>IF(LEN($T88),"C"&amp;SUMPRODUCT(ISNUMBER(SEARCH({"coaching 1";"coaching 2";"coaching 3"},$L88))*{1;2;3}),"")</f>
        <v/>
      </c>
    </row>
    <row r="89" spans="1:23" customFormat="1" ht="16.5">
      <c r="A89" s="48"/>
      <c r="B89" s="48"/>
      <c r="C89" s="48"/>
      <c r="D89" s="48"/>
      <c r="E89" s="48"/>
      <c r="F89" s="56"/>
      <c r="G89" s="50"/>
      <c r="H89" s="48"/>
      <c r="I89" s="48"/>
      <c r="J89" s="51"/>
      <c r="K89" s="51"/>
      <c r="L89" s="48"/>
      <c r="M89" s="48"/>
      <c r="N89" s="51"/>
      <c r="O89" s="48"/>
      <c r="P89" s="48"/>
      <c r="Q89" s="48"/>
      <c r="R89" s="48"/>
      <c r="T89" s="22" t="str">
        <f>IFERROR(IF(LEN($C89)*LEN($L89),VLOOKUP(TRIM(CLEAN(LOOKUP(2,1/($B$1:$B89&lt;&gt;0),$B$1:$B89))),Agent!$B$2:$C$18,2,0),""),"")</f>
        <v/>
      </c>
      <c r="U89" s="22" t="str">
        <f>IF(LEN($T89),IFERROR("P"&amp;SEARCH((AND(DAY(F89)&gt;0,DAY(F89)&lt;11)*1)+(AND(DAY(F89)&gt;10,DAY(F89)&lt;21)*2)+(AND(DAY(F89)&gt;20,DAY(F89)&lt;32)*3),"123"),IF(ROW()-ROW($U$5)&gt;1,LOOKUP(2,1/($U$5:U88&lt;&gt;""),$U$5:U88),"")),"")</f>
        <v/>
      </c>
      <c r="V89" s="22" t="str">
        <f t="shared" si="2"/>
        <v/>
      </c>
      <c r="W89" s="22" t="str">
        <f>IF(LEN($T89),"C"&amp;SUMPRODUCT(ISNUMBER(SEARCH({"coaching 1";"coaching 2";"coaching 3"},$L89))*{1;2;3}),"")</f>
        <v/>
      </c>
    </row>
    <row r="90" spans="1:23" customFormat="1" ht="16.5">
      <c r="A90" s="48"/>
      <c r="B90" s="48"/>
      <c r="C90" s="57"/>
      <c r="D90" s="57"/>
      <c r="E90" s="48"/>
      <c r="F90" s="48"/>
      <c r="G90" s="48"/>
      <c r="H90" s="48"/>
      <c r="I90" s="48"/>
      <c r="J90" s="48"/>
      <c r="K90" s="48"/>
      <c r="L90" s="57"/>
      <c r="M90" s="57"/>
      <c r="N90" s="48"/>
      <c r="O90" s="48"/>
      <c r="P90" s="48"/>
      <c r="Q90" s="48"/>
      <c r="R90" s="48"/>
      <c r="T90" s="22" t="str">
        <f>IFERROR(IF(LEN($C90)*LEN($L90),VLOOKUP(TRIM(CLEAN(LOOKUP(2,1/($B$1:$B90&lt;&gt;0),$B$1:$B90))),Agent!$B$2:$C$18,2,0),""),"")</f>
        <v/>
      </c>
      <c r="U90" s="22" t="str">
        <f>IF(LEN($T90),IFERROR("P"&amp;SEARCH((AND(DAY(F90)&gt;0,DAY(F90)&lt;11)*1)+(AND(DAY(F90)&gt;10,DAY(F90)&lt;21)*2)+(AND(DAY(F90)&gt;20,DAY(F90)&lt;32)*3),"123"),IF(ROW()-ROW($U$5)&gt;1,LOOKUP(2,1/($U$5:U89&lt;&gt;""),$U$5:U89),"")),"")</f>
        <v/>
      </c>
      <c r="V90" s="22" t="str">
        <f t="shared" si="2"/>
        <v/>
      </c>
      <c r="W90" s="22" t="str">
        <f>IF(LEN($T90),"C"&amp;SUMPRODUCT(ISNUMBER(SEARCH({"coaching 1";"coaching 2";"coaching 3"},$L90))*{1;2;3}),"")</f>
        <v/>
      </c>
    </row>
    <row r="91" spans="1:23" customFormat="1" ht="16.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T91" s="22" t="str">
        <f>IFERROR(IF(LEN($C91)*LEN($L91),VLOOKUP(TRIM(CLEAN(LOOKUP(2,1/($B$1:$B91&lt;&gt;0),$B$1:$B91))),Agent!$B$2:$C$18,2,0),""),"")</f>
        <v/>
      </c>
      <c r="U91" s="22" t="str">
        <f>IF(LEN($T91),IFERROR("P"&amp;SEARCH((AND(DAY(F91)&gt;0,DAY(F91)&lt;11)*1)+(AND(DAY(F91)&gt;10,DAY(F91)&lt;21)*2)+(AND(DAY(F91)&gt;20,DAY(F91)&lt;32)*3),"123"),IF(ROW()-ROW($U$5)&gt;1,LOOKUP(2,1/($U$5:U90&lt;&gt;""),$U$5:U90),"")),"")</f>
        <v/>
      </c>
      <c r="V91" s="22" t="str">
        <f t="shared" si="2"/>
        <v/>
      </c>
      <c r="W91" s="22" t="str">
        <f>IF(LEN($T91),"C"&amp;SUMPRODUCT(ISNUMBER(SEARCH({"coaching 1";"coaching 2";"coaching 3"},$L91))*{1;2;3}),"")</f>
        <v/>
      </c>
    </row>
    <row r="92" spans="1:23" customFormat="1" ht="16.5">
      <c r="A92" s="48"/>
      <c r="B92" s="48"/>
      <c r="C92" s="57"/>
      <c r="D92" s="57"/>
      <c r="E92" s="48"/>
      <c r="F92" s="48"/>
      <c r="G92" s="48"/>
      <c r="H92" s="48"/>
      <c r="I92" s="48"/>
      <c r="J92" s="48"/>
      <c r="K92" s="48"/>
      <c r="L92" s="57"/>
      <c r="M92" s="57"/>
      <c r="N92" s="48"/>
      <c r="O92" s="48"/>
      <c r="P92" s="48"/>
      <c r="Q92" s="48"/>
      <c r="R92" s="48"/>
      <c r="T92" s="22" t="str">
        <f>IFERROR(IF(LEN($C92)*LEN($L92),VLOOKUP(TRIM(CLEAN(LOOKUP(2,1/($B$1:$B92&lt;&gt;0),$B$1:$B92))),Agent!$B$2:$C$18,2,0),""),"")</f>
        <v/>
      </c>
      <c r="U92" s="22" t="str">
        <f>IF(LEN($T92),IFERROR("P"&amp;SEARCH((AND(DAY(F92)&gt;0,DAY(F92)&lt;11)*1)+(AND(DAY(F92)&gt;10,DAY(F92)&lt;21)*2)+(AND(DAY(F92)&gt;20,DAY(F92)&lt;32)*3),"123"),IF(ROW()-ROW($U$5)&gt;1,LOOKUP(2,1/($U$5:U91&lt;&gt;""),$U$5:U91),"")),"")</f>
        <v/>
      </c>
      <c r="V92" s="22" t="str">
        <f t="shared" si="2"/>
        <v/>
      </c>
      <c r="W92" s="22" t="str">
        <f>IF(LEN($T92),"C"&amp;SUMPRODUCT(ISNUMBER(SEARCH({"coaching 1";"coaching 2";"coaching 3"},$L92))*{1;2;3}),"")</f>
        <v/>
      </c>
    </row>
    <row r="93" spans="1:23" customFormat="1" ht="16.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T93" s="22" t="str">
        <f>IFERROR(IF(LEN($C93)*LEN($L93),VLOOKUP(TRIM(CLEAN(LOOKUP(2,1/($B$1:$B93&lt;&gt;0),$B$1:$B93))),Agent!$B$2:$C$18,2,0),""),"")</f>
        <v/>
      </c>
      <c r="U93" s="22" t="str">
        <f>IF(LEN($T93),IFERROR("P"&amp;SEARCH((AND(DAY(F93)&gt;0,DAY(F93)&lt;11)*1)+(AND(DAY(F93)&gt;10,DAY(F93)&lt;21)*2)+(AND(DAY(F93)&gt;20,DAY(F93)&lt;32)*3),"123"),IF(ROW()-ROW($U$5)&gt;1,LOOKUP(2,1/($U$5:U92&lt;&gt;""),$U$5:U92),"")),"")</f>
        <v/>
      </c>
      <c r="V93" s="22" t="str">
        <f t="shared" si="2"/>
        <v/>
      </c>
      <c r="W93" s="22" t="str">
        <f>IF(LEN($T93),"C"&amp;SUMPRODUCT(ISNUMBER(SEARCH({"coaching 1";"coaching 2";"coaching 3"},$L93))*{1;2;3}),"")</f>
        <v/>
      </c>
    </row>
    <row r="94" spans="1:23" customFormat="1" ht="16.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T94" s="22" t="str">
        <f>IFERROR(IF(LEN($C94)*LEN($L94),VLOOKUP(TRIM(CLEAN(LOOKUP(2,1/($B$1:$B94&lt;&gt;0),$B$1:$B94))),Agent!$B$2:$C$18,2,0),""),"")</f>
        <v/>
      </c>
      <c r="U94" s="22" t="str">
        <f>IF(LEN($T94),IFERROR("P"&amp;SEARCH((AND(DAY(F94)&gt;0,DAY(F94)&lt;11)*1)+(AND(DAY(F94)&gt;10,DAY(F94)&lt;21)*2)+(AND(DAY(F94)&gt;20,DAY(F94)&lt;32)*3),"123"),IF(ROW()-ROW($U$5)&gt;1,LOOKUP(2,1/($U$5:U93&lt;&gt;""),$U$5:U93),"")),"")</f>
        <v/>
      </c>
      <c r="V94" s="22" t="str">
        <f t="shared" si="2"/>
        <v/>
      </c>
      <c r="W94" s="22" t="str">
        <f>IF(LEN($T94),"C"&amp;SUMPRODUCT(ISNUMBER(SEARCH({"coaching 1";"coaching 2";"coaching 3"},$L94))*{1;2;3}),"")</f>
        <v/>
      </c>
    </row>
    <row r="95" spans="1:23" customFormat="1" ht="16.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T95" s="22" t="str">
        <f>IFERROR(IF(LEN($C95)*LEN($L95),VLOOKUP(TRIM(CLEAN(LOOKUP(2,1/($B$1:$B95&lt;&gt;0),$B$1:$B95))),Agent!$B$2:$C$18,2,0),""),"")</f>
        <v/>
      </c>
      <c r="U95" s="22" t="str">
        <f>IF(LEN($T95),IFERROR("P"&amp;SEARCH((AND(DAY(F95)&gt;0,DAY(F95)&lt;11)*1)+(AND(DAY(F95)&gt;10,DAY(F95)&lt;21)*2)+(AND(DAY(F95)&gt;20,DAY(F95)&lt;32)*3),"123"),IF(ROW()-ROW($U$5)&gt;1,LOOKUP(2,1/($U$5:U94&lt;&gt;""),$U$5:U94),"")),"")</f>
        <v/>
      </c>
      <c r="V95" s="22" t="str">
        <f t="shared" si="2"/>
        <v/>
      </c>
      <c r="W95" s="22" t="str">
        <f>IF(LEN($T95),"C"&amp;SUMPRODUCT(ISNUMBER(SEARCH({"coaching 1";"coaching 2";"coaching 3"},$L95))*{1;2;3}),"")</f>
        <v/>
      </c>
    </row>
    <row r="96" spans="1:23" customFormat="1" ht="16.5">
      <c r="A96" s="48"/>
      <c r="B96" s="48"/>
      <c r="C96" s="48"/>
      <c r="D96" s="48"/>
      <c r="E96" s="48"/>
      <c r="F96" s="56"/>
      <c r="G96" s="50"/>
      <c r="H96" s="48"/>
      <c r="I96" s="48"/>
      <c r="J96" s="51"/>
      <c r="K96" s="51"/>
      <c r="L96" s="48"/>
      <c r="M96" s="48"/>
      <c r="N96" s="51"/>
      <c r="O96" s="48"/>
      <c r="P96" s="48"/>
      <c r="Q96" s="48"/>
      <c r="R96" s="48"/>
      <c r="T96" s="22" t="str">
        <f>IFERROR(IF(LEN($C96)*LEN($L96),VLOOKUP(TRIM(CLEAN(LOOKUP(2,1/($B$1:$B96&lt;&gt;0),$B$1:$B96))),Agent!$B$2:$C$18,2,0),""),"")</f>
        <v/>
      </c>
      <c r="U96" s="22" t="str">
        <f>IF(LEN($T96),IFERROR("P"&amp;SEARCH((AND(DAY(F96)&gt;0,DAY(F96)&lt;11)*1)+(AND(DAY(F96)&gt;10,DAY(F96)&lt;21)*2)+(AND(DAY(F96)&gt;20,DAY(F96)&lt;32)*3),"123"),IF(ROW()-ROW($U$5)&gt;1,LOOKUP(2,1/($U$5:U95&lt;&gt;""),$U$5:U95),"")),"")</f>
        <v/>
      </c>
      <c r="V96" s="22" t="str">
        <f t="shared" si="2"/>
        <v/>
      </c>
      <c r="W96" s="22" t="str">
        <f>IF(LEN($T96),"C"&amp;SUMPRODUCT(ISNUMBER(SEARCH({"coaching 1";"coaching 2";"coaching 3"},$L96))*{1;2;3}),"")</f>
        <v/>
      </c>
    </row>
    <row r="97" spans="1:23" customFormat="1" ht="16.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T97" s="22" t="str">
        <f>IFERROR(IF(LEN($C97)*LEN($L97),VLOOKUP(TRIM(CLEAN(LOOKUP(2,1/($B$1:$B97&lt;&gt;0),$B$1:$B97))),Agent!$B$2:$C$18,2,0),""),"")</f>
        <v/>
      </c>
      <c r="U97" s="22" t="str">
        <f>IF(LEN($T97),IFERROR("P"&amp;SEARCH((AND(DAY(F97)&gt;0,DAY(F97)&lt;11)*1)+(AND(DAY(F97)&gt;10,DAY(F97)&lt;21)*2)+(AND(DAY(F97)&gt;20,DAY(F97)&lt;32)*3),"123"),IF(ROW()-ROW($U$5)&gt;1,LOOKUP(2,1/($U$5:U96&lt;&gt;""),$U$5:U96),"")),"")</f>
        <v/>
      </c>
      <c r="V97" s="22" t="str">
        <f t="shared" si="2"/>
        <v/>
      </c>
      <c r="W97" s="22" t="str">
        <f>IF(LEN($T97),"C"&amp;SUMPRODUCT(ISNUMBER(SEARCH({"coaching 1";"coaching 2";"coaching 3"},$L97))*{1;2;3}),"")</f>
        <v/>
      </c>
    </row>
    <row r="98" spans="1:23" customFormat="1" ht="16.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T98" s="22" t="str">
        <f>IFERROR(IF(LEN($C98)*LEN($L98),VLOOKUP(TRIM(CLEAN(LOOKUP(2,1/($B$1:$B98&lt;&gt;0),$B$1:$B98))),Agent!$B$2:$C$18,2,0),""),"")</f>
        <v/>
      </c>
      <c r="U98" s="22" t="str">
        <f>IF(LEN($T98),IFERROR("P"&amp;SEARCH((AND(DAY(F98)&gt;0,DAY(F98)&lt;11)*1)+(AND(DAY(F98)&gt;10,DAY(F98)&lt;21)*2)+(AND(DAY(F98)&gt;20,DAY(F98)&lt;32)*3),"123"),IF(ROW()-ROW($U$5)&gt;1,LOOKUP(2,1/($U$5:U97&lt;&gt;""),$U$5:U97),"")),"")</f>
        <v/>
      </c>
      <c r="V98" s="22" t="str">
        <f t="shared" si="2"/>
        <v/>
      </c>
      <c r="W98" s="22" t="str">
        <f>IF(LEN($T98),"C"&amp;SUMPRODUCT(ISNUMBER(SEARCH({"coaching 1";"coaching 2";"coaching 3"},$L98))*{1;2;3}),"")</f>
        <v/>
      </c>
    </row>
    <row r="99" spans="1:23" customFormat="1" ht="16.5">
      <c r="A99" s="48"/>
      <c r="B99" s="48"/>
      <c r="C99" s="48"/>
      <c r="D99" s="48"/>
      <c r="E99" s="48"/>
      <c r="F99" s="56"/>
      <c r="G99" s="50"/>
      <c r="H99" s="48"/>
      <c r="I99" s="48"/>
      <c r="J99" s="51"/>
      <c r="K99" s="51"/>
      <c r="L99" s="48"/>
      <c r="M99" s="48"/>
      <c r="N99" s="51"/>
      <c r="O99" s="48"/>
      <c r="P99" s="48"/>
      <c r="Q99" s="48"/>
      <c r="R99" s="48"/>
      <c r="T99" s="22" t="str">
        <f>IFERROR(IF(LEN($C99)*LEN($L99),VLOOKUP(TRIM(CLEAN(LOOKUP(2,1/($B$1:$B99&lt;&gt;0),$B$1:$B99))),Agent!$B$2:$C$18,2,0),""),"")</f>
        <v/>
      </c>
      <c r="U99" s="22" t="str">
        <f>IF(LEN($T99),IFERROR("P"&amp;SEARCH((AND(DAY(F99)&gt;0,DAY(F99)&lt;11)*1)+(AND(DAY(F99)&gt;10,DAY(F99)&lt;21)*2)+(AND(DAY(F99)&gt;20,DAY(F99)&lt;32)*3),"123"),IF(ROW()-ROW($U$5)&gt;1,LOOKUP(2,1/($U$5:U98&lt;&gt;""),$U$5:U98),"")),"")</f>
        <v/>
      </c>
      <c r="V99" s="22" t="str">
        <f t="shared" si="2"/>
        <v/>
      </c>
      <c r="W99" s="22" t="str">
        <f>IF(LEN($T99),"C"&amp;SUMPRODUCT(ISNUMBER(SEARCH({"coaching 1";"coaching 2";"coaching 3"},$L99))*{1;2;3}),"")</f>
        <v/>
      </c>
    </row>
    <row r="100" spans="1:23" customFormat="1" ht="16.5">
      <c r="A100" s="48"/>
      <c r="B100" s="48"/>
      <c r="C100" s="57"/>
      <c r="D100" s="57"/>
      <c r="E100" s="48"/>
      <c r="F100" s="48"/>
      <c r="G100" s="48"/>
      <c r="H100" s="48"/>
      <c r="I100" s="48"/>
      <c r="J100" s="48"/>
      <c r="K100" s="48"/>
      <c r="L100" s="57"/>
      <c r="M100" s="57"/>
      <c r="N100" s="48"/>
      <c r="O100" s="48"/>
      <c r="P100" s="48"/>
      <c r="Q100" s="48"/>
      <c r="R100" s="48"/>
      <c r="T100" s="22" t="str">
        <f>IFERROR(IF(LEN($C100)*LEN($L100),VLOOKUP(TRIM(CLEAN(LOOKUP(2,1/($B$1:$B100&lt;&gt;0),$B$1:$B100))),Agent!$B$2:$C$18,2,0),""),"")</f>
        <v/>
      </c>
      <c r="U100" s="22" t="str">
        <f>IF(LEN($T100),IFERROR("P"&amp;SEARCH((AND(DAY(F100)&gt;0,DAY(F100)&lt;11)*1)+(AND(DAY(F100)&gt;10,DAY(F100)&lt;21)*2)+(AND(DAY(F100)&gt;20,DAY(F100)&lt;32)*3),"123"),IF(ROW()-ROW($U$5)&gt;1,LOOKUP(2,1/($U$5:U99&lt;&gt;""),$U$5:U99),"")),"")</f>
        <v/>
      </c>
      <c r="V100" s="22" t="str">
        <f t="shared" si="2"/>
        <v/>
      </c>
      <c r="W100" s="22" t="str">
        <f>IF(LEN($T100),"C"&amp;SUMPRODUCT(ISNUMBER(SEARCH({"coaching 1";"coaching 2";"coaching 3"},$L100))*{1;2;3}),"")</f>
        <v/>
      </c>
    </row>
    <row r="101" spans="1:23" customFormat="1" ht="16.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T101" s="22" t="str">
        <f>IFERROR(IF(LEN($C101)*LEN($L101),VLOOKUP(TRIM(CLEAN(LOOKUP(2,1/($B$1:$B101&lt;&gt;0),$B$1:$B101))),Agent!$B$2:$C$18,2,0),""),"")</f>
        <v/>
      </c>
      <c r="U101" s="22" t="str">
        <f>IF(LEN($T101),IFERROR("P"&amp;SEARCH((AND(DAY(F101)&gt;0,DAY(F101)&lt;11)*1)+(AND(DAY(F101)&gt;10,DAY(F101)&lt;21)*2)+(AND(DAY(F101)&gt;20,DAY(F101)&lt;32)*3),"123"),IF(ROW()-ROW($U$5)&gt;1,LOOKUP(2,1/($U$5:U100&lt;&gt;""),$U$5:U100),"")),"")</f>
        <v/>
      </c>
      <c r="V101" s="22" t="str">
        <f t="shared" si="2"/>
        <v/>
      </c>
      <c r="W101" s="22" t="str">
        <f>IF(LEN($T101),"C"&amp;SUMPRODUCT(ISNUMBER(SEARCH({"coaching 1";"coaching 2";"coaching 3"},$L101))*{1;2;3}),"")</f>
        <v/>
      </c>
    </row>
    <row r="102" spans="1:23" customFormat="1" ht="16.5">
      <c r="A102" s="48"/>
      <c r="B102" s="48"/>
      <c r="C102" s="57"/>
      <c r="D102" s="57"/>
      <c r="E102" s="48"/>
      <c r="F102" s="48"/>
      <c r="G102" s="48"/>
      <c r="H102" s="48"/>
      <c r="I102" s="48"/>
      <c r="J102" s="48"/>
      <c r="K102" s="48"/>
      <c r="L102" s="57"/>
      <c r="M102" s="57"/>
      <c r="N102" s="48"/>
      <c r="O102" s="48"/>
      <c r="P102" s="48"/>
      <c r="Q102" s="48"/>
      <c r="R102" s="48"/>
      <c r="T102" s="22" t="str">
        <f>IFERROR(IF(LEN($C102)*LEN($L102),VLOOKUP(TRIM(CLEAN(LOOKUP(2,1/($B$1:$B102&lt;&gt;0),$B$1:$B102))),Agent!$B$2:$C$18,2,0),""),"")</f>
        <v/>
      </c>
      <c r="U102" s="22" t="str">
        <f>IF(LEN($T102),IFERROR("P"&amp;SEARCH((AND(DAY(F102)&gt;0,DAY(F102)&lt;11)*1)+(AND(DAY(F102)&gt;10,DAY(F102)&lt;21)*2)+(AND(DAY(F102)&gt;20,DAY(F102)&lt;32)*3),"123"),IF(ROW()-ROW($U$5)&gt;1,LOOKUP(2,1/($U$5:U101&lt;&gt;""),$U$5:U101),"")),"")</f>
        <v/>
      </c>
      <c r="V102" s="22" t="str">
        <f t="shared" ref="V102:V121" si="3">IF(LEN($T102),INDEX(KP.Code,SUMPRODUCT(ISNUMBER(SEARCH("*"&amp;KP.Keyword&amp;"*",C102))*ROW(KP.Code))-2),"")</f>
        <v/>
      </c>
      <c r="W102" s="22" t="str">
        <f>IF(LEN($T102),"C"&amp;SUMPRODUCT(ISNUMBER(SEARCH({"coaching 1";"coaching 2";"coaching 3"},$L102))*{1;2;3}),"")</f>
        <v/>
      </c>
    </row>
    <row r="103" spans="1:23" customFormat="1" ht="16.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T103" s="22" t="str">
        <f>IFERROR(IF(LEN($C103)*LEN($L103),VLOOKUP(TRIM(CLEAN(LOOKUP(2,1/($B$1:$B103&lt;&gt;0),$B$1:$B103))),Agent!$B$2:$C$18,2,0),""),"")</f>
        <v/>
      </c>
      <c r="U103" s="22" t="str">
        <f>IF(LEN($T103),IFERROR("P"&amp;SEARCH((AND(DAY(F103)&gt;0,DAY(F103)&lt;11)*1)+(AND(DAY(F103)&gt;10,DAY(F103)&lt;21)*2)+(AND(DAY(F103)&gt;20,DAY(F103)&lt;32)*3),"123"),IF(ROW()-ROW($U$5)&gt;1,LOOKUP(2,1/($U$5:U102&lt;&gt;""),$U$5:U102),"")),"")</f>
        <v/>
      </c>
      <c r="V103" s="22" t="str">
        <f t="shared" si="3"/>
        <v/>
      </c>
      <c r="W103" s="22" t="str">
        <f>IF(LEN($T103),"C"&amp;SUMPRODUCT(ISNUMBER(SEARCH({"coaching 1";"coaching 2";"coaching 3"},$L103))*{1;2;3}),"")</f>
        <v/>
      </c>
    </row>
    <row r="104" spans="1:23" customFormat="1" ht="16.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T104" s="22" t="str">
        <f>IFERROR(IF(LEN($C104)*LEN($L104),VLOOKUP(TRIM(CLEAN(LOOKUP(2,1/($B$1:$B104&lt;&gt;0),$B$1:$B104))),Agent!$B$2:$C$18,2,0),""),"")</f>
        <v/>
      </c>
      <c r="U104" s="22" t="str">
        <f>IF(LEN($T104),IFERROR("P"&amp;SEARCH((AND(DAY(F104)&gt;0,DAY(F104)&lt;11)*1)+(AND(DAY(F104)&gt;10,DAY(F104)&lt;21)*2)+(AND(DAY(F104)&gt;20,DAY(F104)&lt;32)*3),"123"),IF(ROW()-ROW($U$5)&gt;1,LOOKUP(2,1/($U$5:U103&lt;&gt;""),$U$5:U103),"")),"")</f>
        <v/>
      </c>
      <c r="V104" s="22" t="str">
        <f t="shared" si="3"/>
        <v/>
      </c>
      <c r="W104" s="22" t="str">
        <f>IF(LEN($T104),"C"&amp;SUMPRODUCT(ISNUMBER(SEARCH({"coaching 1";"coaching 2";"coaching 3"},$L104))*{1;2;3}),"")</f>
        <v/>
      </c>
    </row>
    <row r="105" spans="1:23" customFormat="1" ht="16.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T105" s="22" t="str">
        <f>IFERROR(IF(LEN($C105)*LEN($L105),VLOOKUP(TRIM(CLEAN(LOOKUP(2,1/($B$1:$B105&lt;&gt;0),$B$1:$B105))),Agent!$B$2:$C$18,2,0),""),"")</f>
        <v/>
      </c>
      <c r="U105" s="22" t="str">
        <f>IF(LEN($T105),IFERROR("P"&amp;SEARCH((AND(DAY(F105)&gt;0,DAY(F105)&lt;11)*1)+(AND(DAY(F105)&gt;10,DAY(F105)&lt;21)*2)+(AND(DAY(F105)&gt;20,DAY(F105)&lt;32)*3),"123"),IF(ROW()-ROW($U$5)&gt;1,LOOKUP(2,1/($U$5:U104&lt;&gt;""),$U$5:U104),"")),"")</f>
        <v/>
      </c>
      <c r="V105" s="22" t="str">
        <f t="shared" si="3"/>
        <v/>
      </c>
      <c r="W105" s="22" t="str">
        <f>IF(LEN($T105),"C"&amp;SUMPRODUCT(ISNUMBER(SEARCH({"coaching 1";"coaching 2";"coaching 3"},$L105))*{1;2;3}),"")</f>
        <v/>
      </c>
    </row>
    <row r="106" spans="1:23" customFormat="1" ht="16.5">
      <c r="A106" s="48"/>
      <c r="B106" s="48"/>
      <c r="C106" s="48"/>
      <c r="D106" s="48"/>
      <c r="E106" s="48"/>
      <c r="F106" s="56"/>
      <c r="G106" s="50"/>
      <c r="H106" s="48"/>
      <c r="I106" s="48"/>
      <c r="J106" s="51"/>
      <c r="K106" s="51"/>
      <c r="L106" s="48"/>
      <c r="M106" s="48"/>
      <c r="N106" s="51"/>
      <c r="O106" s="48"/>
      <c r="P106" s="48"/>
      <c r="Q106" s="48"/>
      <c r="R106" s="48"/>
      <c r="T106" s="22" t="str">
        <f>IFERROR(IF(LEN($C106)*LEN($L106),VLOOKUP(TRIM(CLEAN(LOOKUP(2,1/($B$1:$B106&lt;&gt;0),$B$1:$B106))),Agent!$B$2:$C$18,2,0),""),"")</f>
        <v/>
      </c>
      <c r="U106" s="22" t="str">
        <f>IF(LEN($T106),IFERROR("P"&amp;SEARCH((AND(DAY(F106)&gt;0,DAY(F106)&lt;11)*1)+(AND(DAY(F106)&gt;10,DAY(F106)&lt;21)*2)+(AND(DAY(F106)&gt;20,DAY(F106)&lt;32)*3),"123"),IF(ROW()-ROW($U$5)&gt;1,LOOKUP(2,1/($U$5:U105&lt;&gt;""),$U$5:U105),"")),"")</f>
        <v/>
      </c>
      <c r="V106" s="22" t="str">
        <f t="shared" si="3"/>
        <v/>
      </c>
      <c r="W106" s="22" t="str">
        <f>IF(LEN($T106),"C"&amp;SUMPRODUCT(ISNUMBER(SEARCH({"coaching 1";"coaching 2";"coaching 3"},$L106))*{1;2;3}),"")</f>
        <v/>
      </c>
    </row>
    <row r="107" spans="1:23" customFormat="1" ht="16.5">
      <c r="A107" s="48"/>
      <c r="B107" s="48"/>
      <c r="C107" s="57"/>
      <c r="D107" s="57"/>
      <c r="E107" s="48"/>
      <c r="F107" s="48"/>
      <c r="G107" s="48"/>
      <c r="H107" s="48"/>
      <c r="I107" s="48"/>
      <c r="J107" s="48"/>
      <c r="K107" s="48"/>
      <c r="L107" s="57"/>
      <c r="M107" s="57"/>
      <c r="N107" s="48"/>
      <c r="O107" s="48"/>
      <c r="P107" s="48"/>
      <c r="Q107" s="48"/>
      <c r="R107" s="48"/>
      <c r="T107" s="22" t="str">
        <f>IFERROR(IF(LEN($C107)*LEN($L107),VLOOKUP(TRIM(CLEAN(LOOKUP(2,1/($B$1:$B107&lt;&gt;0),$B$1:$B107))),Agent!$B$2:$C$18,2,0),""),"")</f>
        <v/>
      </c>
      <c r="U107" s="22" t="str">
        <f>IF(LEN($T107),IFERROR("P"&amp;SEARCH((AND(DAY(F107)&gt;0,DAY(F107)&lt;11)*1)+(AND(DAY(F107)&gt;10,DAY(F107)&lt;21)*2)+(AND(DAY(F107)&gt;20,DAY(F107)&lt;32)*3),"123"),IF(ROW()-ROW($U$5)&gt;1,LOOKUP(2,1/($U$5:U106&lt;&gt;""),$U$5:U106),"")),"")</f>
        <v/>
      </c>
      <c r="V107" s="22" t="str">
        <f t="shared" si="3"/>
        <v/>
      </c>
      <c r="W107" s="22" t="str">
        <f>IF(LEN($T107),"C"&amp;SUMPRODUCT(ISNUMBER(SEARCH({"coaching 1";"coaching 2";"coaching 3"},$L107))*{1;2;3}),"")</f>
        <v/>
      </c>
    </row>
    <row r="108" spans="1:23" customFormat="1" ht="16.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T108" s="22" t="str">
        <f>IFERROR(IF(LEN($C108)*LEN($L108),VLOOKUP(TRIM(CLEAN(LOOKUP(2,1/($B$1:$B108&lt;&gt;0),$B$1:$B108))),Agent!$B$2:$C$18,2,0),""),"")</f>
        <v/>
      </c>
      <c r="U108" s="22" t="str">
        <f>IF(LEN($T108),IFERROR("P"&amp;SEARCH((AND(DAY(F108)&gt;0,DAY(F108)&lt;11)*1)+(AND(DAY(F108)&gt;10,DAY(F108)&lt;21)*2)+(AND(DAY(F108)&gt;20,DAY(F108)&lt;32)*3),"123"),IF(ROW()-ROW($U$5)&gt;1,LOOKUP(2,1/($U$5:U107&lt;&gt;""),$U$5:U107),"")),"")</f>
        <v/>
      </c>
      <c r="V108" s="22" t="str">
        <f t="shared" si="3"/>
        <v/>
      </c>
      <c r="W108" s="22" t="str">
        <f>IF(LEN($T108),"C"&amp;SUMPRODUCT(ISNUMBER(SEARCH({"coaching 1";"coaching 2";"coaching 3"},$L108))*{1;2;3}),"")</f>
        <v/>
      </c>
    </row>
    <row r="109" spans="1:23" customFormat="1" ht="16.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T109" s="22" t="str">
        <f>IFERROR(IF(LEN($C109)*LEN($L109),VLOOKUP(TRIM(CLEAN(LOOKUP(2,1/($B$1:$B109&lt;&gt;0),$B$1:$B109))),Agent!$B$2:$C$18,2,0),""),"")</f>
        <v/>
      </c>
      <c r="U109" s="22" t="str">
        <f>IF(LEN($T109),IFERROR("P"&amp;SEARCH((AND(DAY(F109)&gt;0,DAY(F109)&lt;11)*1)+(AND(DAY(F109)&gt;10,DAY(F109)&lt;21)*2)+(AND(DAY(F109)&gt;20,DAY(F109)&lt;32)*3),"123"),IF(ROW()-ROW($U$5)&gt;1,LOOKUP(2,1/($U$5:U108&lt;&gt;""),$U$5:U108),"")),"")</f>
        <v/>
      </c>
      <c r="V109" s="22" t="str">
        <f t="shared" si="3"/>
        <v/>
      </c>
      <c r="W109" s="22" t="str">
        <f>IF(LEN($T109),"C"&amp;SUMPRODUCT(ISNUMBER(SEARCH({"coaching 1";"coaching 2";"coaching 3"},$L109))*{1;2;3}),"")</f>
        <v/>
      </c>
    </row>
    <row r="110" spans="1:23" customFormat="1" ht="16.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T110" s="22" t="str">
        <f>IFERROR(IF(LEN($C110)*LEN($L110),VLOOKUP(TRIM(CLEAN(LOOKUP(2,1/($B$1:$B110&lt;&gt;0),$B$1:$B110))),Agent!$B$2:$C$18,2,0),""),"")</f>
        <v/>
      </c>
      <c r="U110" s="22" t="str">
        <f>IF(LEN($T110),IFERROR("P"&amp;SEARCH((AND(DAY(F110)&gt;0,DAY(F110)&lt;11)*1)+(AND(DAY(F110)&gt;10,DAY(F110)&lt;21)*2)+(AND(DAY(F110)&gt;20,DAY(F110)&lt;32)*3),"123"),IF(ROW()-ROW($U$5)&gt;1,LOOKUP(2,1/($U$5:U109&lt;&gt;""),$U$5:U109),"")),"")</f>
        <v/>
      </c>
      <c r="V110" s="22" t="str">
        <f t="shared" si="3"/>
        <v/>
      </c>
      <c r="W110" s="22" t="str">
        <f>IF(LEN($T110),"C"&amp;SUMPRODUCT(ISNUMBER(SEARCH({"coaching 1";"coaching 2";"coaching 3"},$L110))*{1;2;3}),"")</f>
        <v/>
      </c>
    </row>
    <row r="111" spans="1:23" customFormat="1" ht="16.5">
      <c r="A111" s="48"/>
      <c r="B111" s="48"/>
      <c r="C111" s="48"/>
      <c r="D111" s="48"/>
      <c r="E111" s="48"/>
      <c r="F111" s="56"/>
      <c r="G111" s="50"/>
      <c r="H111" s="48"/>
      <c r="I111" s="48"/>
      <c r="J111" s="51"/>
      <c r="K111" s="51"/>
      <c r="L111" s="48"/>
      <c r="M111" s="48"/>
      <c r="N111" s="51"/>
      <c r="O111" s="48"/>
      <c r="P111" s="48"/>
      <c r="Q111" s="48"/>
      <c r="R111" s="48"/>
      <c r="T111" s="22" t="str">
        <f>IFERROR(IF(LEN($C111)*LEN($L111),VLOOKUP(TRIM(CLEAN(LOOKUP(2,1/($B$1:$B111&lt;&gt;0),$B$1:$B111))),Agent!$B$2:$C$18,2,0),""),"")</f>
        <v/>
      </c>
      <c r="U111" s="22" t="str">
        <f>IF(LEN($T111),IFERROR("P"&amp;SEARCH((AND(DAY(F111)&gt;0,DAY(F111)&lt;11)*1)+(AND(DAY(F111)&gt;10,DAY(F111)&lt;21)*2)+(AND(DAY(F111)&gt;20,DAY(F111)&lt;32)*3),"123"),IF(ROW()-ROW($U$5)&gt;1,LOOKUP(2,1/($U$5:U110&lt;&gt;""),$U$5:U110),"")),"")</f>
        <v/>
      </c>
      <c r="V111" s="22" t="str">
        <f t="shared" si="3"/>
        <v/>
      </c>
      <c r="W111" s="22" t="str">
        <f>IF(LEN($T111),"C"&amp;SUMPRODUCT(ISNUMBER(SEARCH({"coaching 1";"coaching 2";"coaching 3"},$L111))*{1;2;3}),"")</f>
        <v/>
      </c>
    </row>
    <row r="112" spans="1:23" customFormat="1" ht="16.5">
      <c r="A112" s="48"/>
      <c r="B112" s="48"/>
      <c r="C112" s="57"/>
      <c r="D112" s="57"/>
      <c r="E112" s="48"/>
      <c r="F112" s="48"/>
      <c r="G112" s="48"/>
      <c r="H112" s="48"/>
      <c r="I112" s="48"/>
      <c r="J112" s="48"/>
      <c r="K112" s="48"/>
      <c r="L112" s="57"/>
      <c r="M112" s="57"/>
      <c r="N112" s="48"/>
      <c r="O112" s="48"/>
      <c r="P112" s="48"/>
      <c r="Q112" s="48"/>
      <c r="R112" s="48"/>
      <c r="T112" s="22" t="str">
        <f>IFERROR(IF(LEN($C112)*LEN($L112),VLOOKUP(TRIM(CLEAN(LOOKUP(2,1/($B$1:$B112&lt;&gt;0),$B$1:$B112))),Agent!$B$2:$C$18,2,0),""),"")</f>
        <v/>
      </c>
      <c r="U112" s="22" t="str">
        <f>IF(LEN($T112),IFERROR("P"&amp;SEARCH((AND(DAY(F112)&gt;0,DAY(F112)&lt;11)*1)+(AND(DAY(F112)&gt;10,DAY(F112)&lt;21)*2)+(AND(DAY(F112)&gt;20,DAY(F112)&lt;32)*3),"123"),IF(ROW()-ROW($U$5)&gt;1,LOOKUP(2,1/($U$5:U111&lt;&gt;""),$U$5:U111),"")),"")</f>
        <v/>
      </c>
      <c r="V112" s="22" t="str">
        <f t="shared" si="3"/>
        <v/>
      </c>
      <c r="W112" s="22" t="str">
        <f>IF(LEN($T112),"C"&amp;SUMPRODUCT(ISNUMBER(SEARCH({"coaching 1";"coaching 2";"coaching 3"},$L112))*{1;2;3}),"")</f>
        <v/>
      </c>
    </row>
    <row r="113" spans="1:23" customFormat="1" ht="16.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T113" s="22" t="str">
        <f>IFERROR(IF(LEN($C113)*LEN($L113),VLOOKUP(TRIM(CLEAN(LOOKUP(2,1/($B$1:$B113&lt;&gt;0),$B$1:$B113))),Agent!$B$2:$C$18,2,0),""),"")</f>
        <v/>
      </c>
      <c r="U113" s="22" t="str">
        <f>IF(LEN($T113),IFERROR("P"&amp;SEARCH((AND(DAY(F113)&gt;0,DAY(F113)&lt;11)*1)+(AND(DAY(F113)&gt;10,DAY(F113)&lt;21)*2)+(AND(DAY(F113)&gt;20,DAY(F113)&lt;32)*3),"123"),IF(ROW()-ROW($U$5)&gt;1,LOOKUP(2,1/($U$5:U112&lt;&gt;""),$U$5:U112),"")),"")</f>
        <v/>
      </c>
      <c r="V113" s="22" t="str">
        <f t="shared" si="3"/>
        <v/>
      </c>
      <c r="W113" s="22" t="str">
        <f>IF(LEN($T113),"C"&amp;SUMPRODUCT(ISNUMBER(SEARCH({"coaching 1";"coaching 2";"coaching 3"},$L113))*{1;2;3}),"")</f>
        <v/>
      </c>
    </row>
    <row r="114" spans="1:23" customFormat="1" ht="16.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T114" s="22" t="str">
        <f>IFERROR(IF(LEN($C114)*LEN($L114),VLOOKUP(TRIM(CLEAN(LOOKUP(2,1/($B$1:$B114&lt;&gt;0),$B$1:$B114))),Agent!$B$2:$C$18,2,0),""),"")</f>
        <v/>
      </c>
      <c r="U114" s="22" t="str">
        <f>IF(LEN($T114),IFERROR("P"&amp;SEARCH((AND(DAY(F114)&gt;0,DAY(F114)&lt;11)*1)+(AND(DAY(F114)&gt;10,DAY(F114)&lt;21)*2)+(AND(DAY(F114)&gt;20,DAY(F114)&lt;32)*3),"123"),IF(ROW()-ROW($U$5)&gt;1,LOOKUP(2,1/($U$5:U113&lt;&gt;""),$U$5:U113),"")),"")</f>
        <v/>
      </c>
      <c r="V114" s="22" t="str">
        <f t="shared" si="3"/>
        <v/>
      </c>
      <c r="W114" s="22" t="str">
        <f>IF(LEN($T114),"C"&amp;SUMPRODUCT(ISNUMBER(SEARCH({"coaching 1";"coaching 2";"coaching 3"},$L114))*{1;2;3}),"")</f>
        <v/>
      </c>
    </row>
    <row r="115" spans="1:23" customFormat="1" ht="16.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T115" s="22" t="str">
        <f>IFERROR(IF(LEN($C115)*LEN($L115),VLOOKUP(TRIM(CLEAN(LOOKUP(2,1/($B$1:$B115&lt;&gt;0),$B$1:$B115))),Agent!$B$2:$C$18,2,0),""),"")</f>
        <v/>
      </c>
      <c r="U115" s="22" t="str">
        <f>IF(LEN($T115),IFERROR("P"&amp;SEARCH((AND(DAY(F115)&gt;0,DAY(F115)&lt;11)*1)+(AND(DAY(F115)&gt;10,DAY(F115)&lt;21)*2)+(AND(DAY(F115)&gt;20,DAY(F115)&lt;32)*3),"123"),IF(ROW()-ROW($U$5)&gt;1,LOOKUP(2,1/($U$5:U114&lt;&gt;""),$U$5:U114),"")),"")</f>
        <v/>
      </c>
      <c r="V115" s="22" t="str">
        <f t="shared" si="3"/>
        <v/>
      </c>
      <c r="W115" s="22" t="str">
        <f>IF(LEN($T115),"C"&amp;SUMPRODUCT(ISNUMBER(SEARCH({"coaching 1";"coaching 2";"coaching 3"},$L115))*{1;2;3}),"")</f>
        <v/>
      </c>
    </row>
    <row r="116" spans="1:23" customFormat="1" ht="16.5">
      <c r="A116" s="48"/>
      <c r="B116" s="48"/>
      <c r="C116" s="48"/>
      <c r="D116" s="48"/>
      <c r="E116" s="48"/>
      <c r="F116" s="56"/>
      <c r="G116" s="50"/>
      <c r="H116" s="48"/>
      <c r="I116" s="48"/>
      <c r="J116" s="51"/>
      <c r="K116" s="51"/>
      <c r="L116" s="48"/>
      <c r="M116" s="48"/>
      <c r="N116" s="51"/>
      <c r="O116" s="48"/>
      <c r="P116" s="48"/>
      <c r="Q116" s="48"/>
      <c r="R116" s="48"/>
      <c r="T116" s="22" t="str">
        <f>IFERROR(IF(LEN($C116)*LEN($L116),VLOOKUP(TRIM(CLEAN(LOOKUP(2,1/($B$1:$B116&lt;&gt;0),$B$1:$B116))),Agent!$B$2:$C$18,2,0),""),"")</f>
        <v/>
      </c>
      <c r="U116" s="22" t="str">
        <f>IF(LEN($T116),IFERROR("P"&amp;SEARCH((AND(DAY(F116)&gt;0,DAY(F116)&lt;11)*1)+(AND(DAY(F116)&gt;10,DAY(F116)&lt;21)*2)+(AND(DAY(F116)&gt;20,DAY(F116)&lt;32)*3),"123"),IF(ROW()-ROW($U$5)&gt;1,LOOKUP(2,1/($U$5:U115&lt;&gt;""),$U$5:U115),"")),"")</f>
        <v/>
      </c>
      <c r="V116" s="22" t="str">
        <f t="shared" si="3"/>
        <v/>
      </c>
      <c r="W116" s="22" t="str">
        <f>IF(LEN($T116),"C"&amp;SUMPRODUCT(ISNUMBER(SEARCH({"coaching 1";"coaching 2";"coaching 3"},$L116))*{1;2;3}),"")</f>
        <v/>
      </c>
    </row>
    <row r="117" spans="1:23" customFormat="1" ht="16.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T117" s="22" t="str">
        <f>IFERROR(IF(LEN($C117)*LEN($L117),VLOOKUP(TRIM(CLEAN(LOOKUP(2,1/($B$1:$B117&lt;&gt;0),$B$1:$B117))),Agent!$B$2:$C$18,2,0),""),"")</f>
        <v/>
      </c>
      <c r="U117" s="22" t="str">
        <f>IF(LEN($T117),IFERROR("P"&amp;SEARCH((AND(DAY(F117)&gt;0,DAY(F117)&lt;11)*1)+(AND(DAY(F117)&gt;10,DAY(F117)&lt;21)*2)+(AND(DAY(F117)&gt;20,DAY(F117)&lt;32)*3),"123"),IF(ROW()-ROW($U$5)&gt;1,LOOKUP(2,1/($U$5:U116&lt;&gt;""),$U$5:U116),"")),"")</f>
        <v/>
      </c>
      <c r="V117" s="22" t="str">
        <f t="shared" si="3"/>
        <v/>
      </c>
      <c r="W117" s="22" t="str">
        <f>IF(LEN($T117),"C"&amp;SUMPRODUCT(ISNUMBER(SEARCH({"coaching 1";"coaching 2";"coaching 3"},$L117))*{1;2;3}),"")</f>
        <v/>
      </c>
    </row>
    <row r="118" spans="1:23" customFormat="1" ht="16.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T118" s="22" t="str">
        <f>IFERROR(IF(LEN($C118)*LEN($L118),VLOOKUP(TRIM(CLEAN(LOOKUP(2,1/($B$1:$B118&lt;&gt;0),$B$1:$B118))),Agent!$B$2:$C$18,2,0),""),"")</f>
        <v/>
      </c>
      <c r="U118" s="22" t="str">
        <f>IF(LEN($T118),IFERROR("P"&amp;SEARCH((AND(DAY(F118)&gt;0,DAY(F118)&lt;11)*1)+(AND(DAY(F118)&gt;10,DAY(F118)&lt;21)*2)+(AND(DAY(F118)&gt;20,DAY(F118)&lt;32)*3),"123"),IF(ROW()-ROW($U$5)&gt;1,LOOKUP(2,1/($U$5:U117&lt;&gt;""),$U$5:U117),"")),"")</f>
        <v/>
      </c>
      <c r="V118" s="22" t="str">
        <f t="shared" si="3"/>
        <v/>
      </c>
      <c r="W118" s="22" t="str">
        <f>IF(LEN($T118),"C"&amp;SUMPRODUCT(ISNUMBER(SEARCH({"coaching 1";"coaching 2";"coaching 3"},$L118))*{1;2;3}),"")</f>
        <v/>
      </c>
    </row>
    <row r="119" spans="1:23" customFormat="1" ht="16.5">
      <c r="A119" s="48"/>
      <c r="B119" s="48"/>
      <c r="C119" s="48"/>
      <c r="D119" s="48"/>
      <c r="E119" s="48"/>
      <c r="F119" s="56"/>
      <c r="G119" s="50"/>
      <c r="H119" s="48"/>
      <c r="I119" s="48"/>
      <c r="J119" s="51"/>
      <c r="K119" s="51"/>
      <c r="L119" s="48"/>
      <c r="M119" s="48"/>
      <c r="N119" s="51"/>
      <c r="O119" s="48"/>
      <c r="P119" s="48"/>
      <c r="Q119" s="48"/>
      <c r="R119" s="48"/>
      <c r="T119" s="22" t="str">
        <f>IFERROR(IF(LEN($C119)*LEN($L119),VLOOKUP(TRIM(CLEAN(LOOKUP(2,1/($B$1:$B119&lt;&gt;0),$B$1:$B119))),Agent!$B$2:$C$18,2,0),""),"")</f>
        <v/>
      </c>
      <c r="U119" s="22" t="str">
        <f>IF(LEN($T119),IFERROR("P"&amp;SEARCH((AND(DAY(F119)&gt;0,DAY(F119)&lt;11)*1)+(AND(DAY(F119)&gt;10,DAY(F119)&lt;21)*2)+(AND(DAY(F119)&gt;20,DAY(F119)&lt;32)*3),"123"),IF(ROW()-ROW($U$5)&gt;1,LOOKUP(2,1/($U$5:U118&lt;&gt;""),$U$5:U118),"")),"")</f>
        <v/>
      </c>
      <c r="V119" s="22" t="str">
        <f t="shared" si="3"/>
        <v/>
      </c>
      <c r="W119" s="22" t="str">
        <f>IF(LEN($T119),"C"&amp;SUMPRODUCT(ISNUMBER(SEARCH({"coaching 1";"coaching 2";"coaching 3"},$L119))*{1;2;3}),"")</f>
        <v/>
      </c>
    </row>
    <row r="120" spans="1:23" customFormat="1" ht="16.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T120" s="22" t="str">
        <f>IFERROR(IF(LEN($C120)*LEN($L120),VLOOKUP(TRIM(CLEAN(LOOKUP(2,1/($B$1:$B120&lt;&gt;0),$B$1:$B120))),Agent!$B$2:$C$18,2,0),""),"")</f>
        <v/>
      </c>
      <c r="U120" s="22" t="str">
        <f>IF(LEN($T120),IFERROR("P"&amp;SEARCH((AND(DAY(F120)&gt;0,DAY(F120)&lt;11)*1)+(AND(DAY(F120)&gt;10,DAY(F120)&lt;21)*2)+(AND(DAY(F120)&gt;20,DAY(F120)&lt;32)*3),"123"),IF(ROW()-ROW($U$5)&gt;1,LOOKUP(2,1/($U$5:U119&lt;&gt;""),$U$5:U119),"")),"")</f>
        <v/>
      </c>
      <c r="V120" s="22" t="str">
        <f t="shared" si="3"/>
        <v/>
      </c>
      <c r="W120" s="22" t="str">
        <f>IF(LEN($T120),"C"&amp;SUMPRODUCT(ISNUMBER(SEARCH({"coaching 1";"coaching 2";"coaching 3"},$L120))*{1;2;3}),"")</f>
        <v/>
      </c>
    </row>
    <row r="121" spans="1:23" customFormat="1" ht="16.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T121" s="22" t="str">
        <f>IFERROR(IF(LEN($C121)*LEN($L121),VLOOKUP(TRIM(CLEAN(LOOKUP(2,1/($B$1:$B121&lt;&gt;0),$B$1:$B121))),Agent!$B$2:$C$18,2,0),""),"")</f>
        <v/>
      </c>
      <c r="U121" s="22" t="str">
        <f>IF(LEN($T121),IFERROR("P"&amp;SEARCH((AND(DAY(F121)&gt;0,DAY(F121)&lt;11)*1)+(AND(DAY(F121)&gt;10,DAY(F121)&lt;21)*2)+(AND(DAY(F121)&gt;20,DAY(F121)&lt;32)*3),"123"),IF(ROW()-ROW($U$5)&gt;1,LOOKUP(2,1/($U$5:U120&lt;&gt;""),$U$5:U120),"")),"")</f>
        <v/>
      </c>
      <c r="V121" s="22" t="str">
        <f t="shared" si="3"/>
        <v/>
      </c>
      <c r="W121" s="22" t="str">
        <f>IF(LEN($T121),"C"&amp;SUMPRODUCT(ISNUMBER(SEARCH({"coaching 1";"coaching 2";"coaching 3"},$L121))*{1;2;3}),"")</f>
        <v/>
      </c>
    </row>
  </sheetData>
  <mergeCells count="1">
    <mergeCell ref="A1:R1"/>
  </mergeCell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22"/>
  <sheetViews>
    <sheetView workbookViewId="0">
      <pane xSplit="3" ySplit="5" topLeftCell="AH6" activePane="bottomRight" state="frozen"/>
      <selection pane="topRight" activeCell="D1" sqref="D1"/>
      <selection pane="bottomLeft" activeCell="A6" sqref="A6"/>
      <selection pane="bottomRight" activeCell="AM7" sqref="AM7"/>
    </sheetView>
  </sheetViews>
  <sheetFormatPr defaultRowHeight="15" customHeight="1"/>
  <cols>
    <col min="1" max="1" width="10.19921875" style="24" bestFit="1" customWidth="1"/>
    <col min="2" max="2" width="4" style="24" bestFit="1" customWidth="1"/>
    <col min="3" max="3" width="61.296875" style="27" bestFit="1" customWidth="1"/>
    <col min="4" max="33" width="4.69921875" style="27" bestFit="1" customWidth="1"/>
    <col min="34" max="34" width="4.8984375" style="27" bestFit="1" customWidth="1"/>
    <col min="35" max="39" width="4.69921875" style="27" bestFit="1" customWidth="1"/>
    <col min="40" max="40" width="3.69921875" style="27" customWidth="1"/>
    <col min="41" max="41" width="8.69921875" style="27" customWidth="1"/>
    <col min="42" max="42" width="3.69921875" style="27" customWidth="1"/>
    <col min="43" max="16384" width="8.796875" style="27"/>
  </cols>
  <sheetData>
    <row r="1" spans="1:43" ht="15" customHeight="1">
      <c r="A1" s="23" t="s">
        <v>56</v>
      </c>
      <c r="B1" s="24" t="s">
        <v>62</v>
      </c>
      <c r="C1" s="27" t="s">
        <v>3</v>
      </c>
      <c r="AQ1" s="27" t="s">
        <v>78</v>
      </c>
    </row>
    <row r="2" spans="1:43" ht="15" customHeight="1">
      <c r="A2" s="23" t="s">
        <v>57</v>
      </c>
      <c r="B2" s="24" t="s">
        <v>62</v>
      </c>
      <c r="C2" s="23">
        <v>65175</v>
      </c>
      <c r="AQ2" s="27" t="s">
        <v>79</v>
      </c>
    </row>
    <row r="3" spans="1:43" ht="15" customHeight="1">
      <c r="AQ3" s="27" t="s">
        <v>80</v>
      </c>
    </row>
    <row r="4" spans="1:43" ht="15" customHeight="1">
      <c r="A4" s="62" t="s">
        <v>17</v>
      </c>
      <c r="B4" s="62" t="s">
        <v>18</v>
      </c>
      <c r="C4" s="62" t="s">
        <v>19</v>
      </c>
      <c r="D4" s="63" t="s">
        <v>45</v>
      </c>
      <c r="E4" s="64"/>
      <c r="F4" s="65"/>
      <c r="G4" s="63" t="s">
        <v>46</v>
      </c>
      <c r="H4" s="64"/>
      <c r="I4" s="65"/>
      <c r="J4" s="63" t="s">
        <v>47</v>
      </c>
      <c r="K4" s="64"/>
      <c r="L4" s="65"/>
      <c r="M4" s="63" t="s">
        <v>48</v>
      </c>
      <c r="N4" s="64"/>
      <c r="O4" s="65"/>
      <c r="P4" s="63" t="s">
        <v>49</v>
      </c>
      <c r="Q4" s="64"/>
      <c r="R4" s="65"/>
      <c r="S4" s="63" t="s">
        <v>50</v>
      </c>
      <c r="T4" s="64"/>
      <c r="U4" s="65"/>
      <c r="V4" s="63" t="s">
        <v>51</v>
      </c>
      <c r="W4" s="64"/>
      <c r="X4" s="65"/>
      <c r="Y4" s="63" t="s">
        <v>52</v>
      </c>
      <c r="Z4" s="64"/>
      <c r="AA4" s="65"/>
      <c r="AB4" s="63" t="s">
        <v>53</v>
      </c>
      <c r="AC4" s="64"/>
      <c r="AD4" s="65"/>
      <c r="AE4" s="63" t="s">
        <v>54</v>
      </c>
      <c r="AF4" s="64"/>
      <c r="AG4" s="65"/>
      <c r="AH4" s="63" t="s">
        <v>55</v>
      </c>
      <c r="AI4" s="64"/>
      <c r="AJ4" s="65"/>
      <c r="AK4" s="69">
        <v>43070</v>
      </c>
      <c r="AL4" s="70"/>
      <c r="AM4" s="71"/>
      <c r="AO4" s="66" t="s">
        <v>126</v>
      </c>
    </row>
    <row r="5" spans="1:43" ht="15" customHeight="1">
      <c r="A5" s="62"/>
      <c r="B5" s="62"/>
      <c r="C5" s="62"/>
      <c r="D5" s="34" t="s">
        <v>124</v>
      </c>
      <c r="E5" s="34" t="s">
        <v>119</v>
      </c>
      <c r="F5" s="34" t="s">
        <v>125</v>
      </c>
      <c r="G5" s="34" t="s">
        <v>124</v>
      </c>
      <c r="H5" s="34" t="s">
        <v>119</v>
      </c>
      <c r="I5" s="34" t="s">
        <v>125</v>
      </c>
      <c r="J5" s="34" t="s">
        <v>124</v>
      </c>
      <c r="K5" s="34" t="s">
        <v>119</v>
      </c>
      <c r="L5" s="34" t="s">
        <v>125</v>
      </c>
      <c r="M5" s="34" t="s">
        <v>124</v>
      </c>
      <c r="N5" s="34" t="s">
        <v>119</v>
      </c>
      <c r="O5" s="34" t="s">
        <v>125</v>
      </c>
      <c r="P5" s="34" t="s">
        <v>124</v>
      </c>
      <c r="Q5" s="34" t="s">
        <v>119</v>
      </c>
      <c r="R5" s="34" t="s">
        <v>125</v>
      </c>
      <c r="S5" s="34" t="s">
        <v>124</v>
      </c>
      <c r="T5" s="34" t="s">
        <v>119</v>
      </c>
      <c r="U5" s="34" t="s">
        <v>125</v>
      </c>
      <c r="V5" s="34" t="s">
        <v>124</v>
      </c>
      <c r="W5" s="34" t="s">
        <v>119</v>
      </c>
      <c r="X5" s="34" t="s">
        <v>125</v>
      </c>
      <c r="Y5" s="34" t="s">
        <v>124</v>
      </c>
      <c r="Z5" s="34" t="s">
        <v>119</v>
      </c>
      <c r="AA5" s="34" t="s">
        <v>125</v>
      </c>
      <c r="AB5" s="34" t="s">
        <v>124</v>
      </c>
      <c r="AC5" s="34" t="s">
        <v>119</v>
      </c>
      <c r="AD5" s="34" t="s">
        <v>125</v>
      </c>
      <c r="AE5" s="34" t="s">
        <v>124</v>
      </c>
      <c r="AF5" s="34" t="s">
        <v>119</v>
      </c>
      <c r="AG5" s="34" t="s">
        <v>125</v>
      </c>
      <c r="AH5" s="34" t="s">
        <v>124</v>
      </c>
      <c r="AI5" s="34" t="s">
        <v>119</v>
      </c>
      <c r="AJ5" s="34" t="s">
        <v>125</v>
      </c>
      <c r="AK5" s="34" t="s">
        <v>124</v>
      </c>
      <c r="AL5" s="34" t="s">
        <v>119</v>
      </c>
      <c r="AM5" s="34" t="s">
        <v>125</v>
      </c>
      <c r="AO5" s="67"/>
    </row>
    <row r="6" spans="1:43" ht="15" customHeight="1">
      <c r="A6" s="68" t="s">
        <v>20</v>
      </c>
      <c r="B6" s="25">
        <v>1</v>
      </c>
      <c r="C6" s="29" t="s">
        <v>21</v>
      </c>
      <c r="D6" s="29" t="str">
        <f>IFERROR(INDEX(RTL.012017,SUMPRODUCT(ISNUMBER(SEARCH(SUMPRODUCT((INDEX(RTL.012017,0,1)=$C$2)*(INDEX(RTL.012017,0,2)=$D$5)*(INDEX(RTL.012017,0,3)=$AO6)*ROW(RTL.012017)),ROW(RTL.012017)))*ROW(RTL.012017))-5,4),"")</f>
        <v/>
      </c>
      <c r="E6" s="29" t="str">
        <f t="shared" ref="E6" si="0">IFERROR(INDEX(RTL.122017,SUMPRODUCT(ISNUMBER(SEARCH(SUMPRODUCT((INDEX(RTL.122017,0,1)=$C$2)*(INDEX(RTL.122017,0,2)=$AL$5)*(INDEX(RTL.122017,0,3)=$AO6)*ROW(RTL.122017)),ROW(RTL.122017)))*ROW(RTL.122017))-5,4),"")</f>
        <v/>
      </c>
      <c r="F6" s="29" t="str">
        <f t="shared" ref="F6" si="1">IFERROR(INDEX(RTL.122017,SUMPRODUCT(ISNUMBER(SEARCH(SUMPRODUCT((INDEX(RTL.122017,0,1)=$C$2)*(INDEX(RTL.122017,0,2)=$AM$5)*(INDEX(RTL.122017,0,3)=$AO6)*ROW(RTL.122017)),ROW(RTL.122017)))*ROW(RTL.122017))-5,4),"")</f>
        <v/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 t="str">
        <f t="shared" ref="AK6:AK22" si="2">IFERROR(INDEX(RTL.122017,SUMPRODUCT(ISNUMBER(SEARCH(SUMPRODUCT((INDEX(RTL.122017,0,1)=$C$2)*(INDEX(RTL.122017,0,2)=$AK$5)*(INDEX(RTL.122017,0,3)=$AO6)*ROW(RTL.122017)),ROW(RTL.122017)))*ROW(RTL.122017))-5,4),"")</f>
        <v/>
      </c>
      <c r="AL6" s="28" t="str">
        <f t="shared" ref="AL6:AL22" si="3">IFERROR(INDEX(RTL.122017,SUMPRODUCT(ISNUMBER(SEARCH(SUMPRODUCT((INDEX(RTL.122017,0,1)=$C$2)*(INDEX(RTL.122017,0,2)=$AL$5)*(INDEX(RTL.122017,0,3)=$AO6)*ROW(RTL.122017)),ROW(RTL.122017)))*ROW(RTL.122017))-5,4),"")</f>
        <v/>
      </c>
      <c r="AM6" s="28" t="str">
        <f t="shared" ref="AM6:AM22" si="4">IFERROR(INDEX(RTL.122017,SUMPRODUCT(ISNUMBER(SEARCH(SUMPRODUCT((INDEX(RTL.122017,0,1)=$C$2)*(INDEX(RTL.122017,0,2)=$AM$5)*(INDEX(RTL.122017,0,3)=$AO6)*ROW(RTL.122017)),ROW(RTL.122017)))*ROW(RTL.122017))-5,4),"")</f>
        <v/>
      </c>
      <c r="AO6" s="28" t="str">
        <f t="shared" ref="AO6:AO22" si="5">INDEX(KP.Code,SUMPRODUCT(ISNUMBER(SEARCH("*"&amp;KP.Keyword&amp;"*",C6))*ROW(KP.Code))-2)</f>
        <v>KP001</v>
      </c>
      <c r="AQ6" s="30" t="s">
        <v>77</v>
      </c>
    </row>
    <row r="7" spans="1:43" ht="15" customHeight="1">
      <c r="A7" s="61"/>
      <c r="B7" s="26">
        <v>2</v>
      </c>
      <c r="C7" s="31" t="s">
        <v>22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 t="str">
        <f t="shared" si="2"/>
        <v/>
      </c>
      <c r="AL7" s="29" t="str">
        <f t="shared" si="3"/>
        <v/>
      </c>
      <c r="AM7" s="33" t="str">
        <f t="shared" si="4"/>
        <v/>
      </c>
      <c r="AO7" s="28" t="str">
        <f t="shared" si="5"/>
        <v>KP002</v>
      </c>
      <c r="AQ7" s="27" t="s">
        <v>65</v>
      </c>
    </row>
    <row r="8" spans="1:43" ht="15" customHeight="1">
      <c r="A8" s="61" t="s">
        <v>23</v>
      </c>
      <c r="B8" s="26">
        <v>3</v>
      </c>
      <c r="C8" s="31" t="s">
        <v>24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 t="str">
        <f t="shared" si="2"/>
        <v/>
      </c>
      <c r="AL8" s="33" t="str">
        <f t="shared" si="3"/>
        <v/>
      </c>
      <c r="AM8" s="33" t="str">
        <f t="shared" si="4"/>
        <v/>
      </c>
      <c r="AO8" s="28" t="str">
        <f t="shared" si="5"/>
        <v>KP003</v>
      </c>
      <c r="AQ8" s="27" t="s">
        <v>66</v>
      </c>
    </row>
    <row r="9" spans="1:43" ht="15" customHeight="1">
      <c r="A9" s="61"/>
      <c r="B9" s="26">
        <v>4</v>
      </c>
      <c r="C9" s="31" t="s">
        <v>25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 t="str">
        <f t="shared" si="2"/>
        <v/>
      </c>
      <c r="AL9" s="33" t="str">
        <f t="shared" si="3"/>
        <v/>
      </c>
      <c r="AM9" s="32" t="str">
        <f t="shared" si="4"/>
        <v/>
      </c>
      <c r="AO9" s="28" t="str">
        <f t="shared" si="5"/>
        <v>KP004</v>
      </c>
      <c r="AQ9" s="27" t="s">
        <v>67</v>
      </c>
    </row>
    <row r="10" spans="1:43" ht="15" customHeight="1">
      <c r="A10" s="61"/>
      <c r="B10" s="26">
        <v>5</v>
      </c>
      <c r="C10" s="31" t="s">
        <v>26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 t="str">
        <f t="shared" si="2"/>
        <v/>
      </c>
      <c r="AL10" s="32" t="str">
        <f t="shared" si="3"/>
        <v/>
      </c>
      <c r="AM10" s="32" t="str">
        <f t="shared" si="4"/>
        <v/>
      </c>
      <c r="AO10" s="28" t="str">
        <f t="shared" si="5"/>
        <v>KP005</v>
      </c>
      <c r="AQ10" s="27" t="s">
        <v>68</v>
      </c>
    </row>
    <row r="11" spans="1:43" ht="15" customHeight="1">
      <c r="A11" s="61"/>
      <c r="B11" s="26">
        <v>6</v>
      </c>
      <c r="C11" s="31" t="s">
        <v>27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 t="str">
        <f t="shared" si="2"/>
        <v/>
      </c>
      <c r="AL11" s="32" t="str">
        <f t="shared" si="3"/>
        <v/>
      </c>
      <c r="AM11" s="32" t="str">
        <f t="shared" si="4"/>
        <v/>
      </c>
      <c r="AO11" s="28" t="str">
        <f t="shared" si="5"/>
        <v>KP006</v>
      </c>
      <c r="AQ11" s="27" t="s">
        <v>69</v>
      </c>
    </row>
    <row r="12" spans="1:43" ht="15" customHeight="1">
      <c r="A12" s="61"/>
      <c r="B12" s="26" t="s">
        <v>28</v>
      </c>
      <c r="C12" s="31" t="s">
        <v>29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 t="str">
        <f t="shared" si="2"/>
        <v/>
      </c>
      <c r="AL12" s="32" t="str">
        <f t="shared" si="3"/>
        <v/>
      </c>
      <c r="AM12" s="32" t="str">
        <f t="shared" si="4"/>
        <v/>
      </c>
      <c r="AO12" s="28" t="str">
        <f t="shared" si="5"/>
        <v>KP007</v>
      </c>
      <c r="AQ12" s="27" t="s">
        <v>70</v>
      </c>
    </row>
    <row r="13" spans="1:43" ht="15" customHeight="1">
      <c r="A13" s="61"/>
      <c r="B13" s="26" t="s">
        <v>30</v>
      </c>
      <c r="C13" s="31" t="s">
        <v>31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 t="str">
        <f t="shared" si="2"/>
        <v/>
      </c>
      <c r="AL13" s="33" t="str">
        <f t="shared" si="3"/>
        <v/>
      </c>
      <c r="AM13" s="33" t="str">
        <f t="shared" si="4"/>
        <v/>
      </c>
      <c r="AO13" s="28" t="str">
        <f t="shared" si="5"/>
        <v>KP008</v>
      </c>
      <c r="AQ13" s="27" t="s">
        <v>74</v>
      </c>
    </row>
    <row r="14" spans="1:43" ht="15" customHeight="1">
      <c r="A14" s="61"/>
      <c r="B14" s="26" t="s">
        <v>32</v>
      </c>
      <c r="C14" s="31" t="s">
        <v>33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 t="str">
        <f t="shared" si="2"/>
        <v/>
      </c>
      <c r="AL14" s="32" t="str">
        <f t="shared" si="3"/>
        <v/>
      </c>
      <c r="AM14" s="32" t="str">
        <f t="shared" si="4"/>
        <v/>
      </c>
      <c r="AO14" s="28" t="str">
        <f t="shared" si="5"/>
        <v>KP009</v>
      </c>
      <c r="AQ14" s="27" t="s">
        <v>75</v>
      </c>
    </row>
    <row r="15" spans="1:43" ht="15" customHeight="1">
      <c r="A15" s="61"/>
      <c r="B15" s="26">
        <v>7</v>
      </c>
      <c r="C15" s="31" t="s">
        <v>34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 t="str">
        <f t="shared" si="2"/>
        <v/>
      </c>
      <c r="AL15" s="32" t="str">
        <f t="shared" si="3"/>
        <v/>
      </c>
      <c r="AM15" s="32" t="str">
        <f t="shared" si="4"/>
        <v/>
      </c>
      <c r="AO15" s="28" t="str">
        <f t="shared" si="5"/>
        <v>KP010</v>
      </c>
      <c r="AQ15" s="27" t="s">
        <v>76</v>
      </c>
    </row>
    <row r="16" spans="1:43" ht="15" customHeight="1">
      <c r="A16" s="61"/>
      <c r="B16" s="26">
        <v>8</v>
      </c>
      <c r="C16" s="31" t="s">
        <v>35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 t="str">
        <f t="shared" si="2"/>
        <v/>
      </c>
      <c r="AL16" s="32" t="str">
        <f t="shared" si="3"/>
        <v/>
      </c>
      <c r="AM16" s="32" t="str">
        <f t="shared" si="4"/>
        <v/>
      </c>
      <c r="AO16" s="28" t="str">
        <f t="shared" si="5"/>
        <v>KP011</v>
      </c>
      <c r="AQ16" s="27" t="s">
        <v>71</v>
      </c>
    </row>
    <row r="17" spans="1:43" ht="15" customHeight="1">
      <c r="A17" s="61"/>
      <c r="B17" s="26" t="s">
        <v>36</v>
      </c>
      <c r="C17" s="31" t="s">
        <v>37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 t="str">
        <f t="shared" si="2"/>
        <v/>
      </c>
      <c r="AL17" s="32" t="str">
        <f t="shared" si="3"/>
        <v/>
      </c>
      <c r="AM17" s="32" t="str">
        <f t="shared" si="4"/>
        <v/>
      </c>
      <c r="AO17" s="28" t="str">
        <f t="shared" si="5"/>
        <v>KP012</v>
      </c>
      <c r="AQ17" s="27" t="s">
        <v>73</v>
      </c>
    </row>
    <row r="18" spans="1:43" ht="15" customHeight="1">
      <c r="A18" s="61"/>
      <c r="B18" s="26" t="s">
        <v>38</v>
      </c>
      <c r="C18" s="31" t="s">
        <v>39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 t="str">
        <f t="shared" si="2"/>
        <v/>
      </c>
      <c r="AL18" s="32" t="str">
        <f t="shared" si="3"/>
        <v/>
      </c>
      <c r="AM18" s="32" t="str">
        <f t="shared" si="4"/>
        <v/>
      </c>
      <c r="AO18" s="28" t="str">
        <f t="shared" si="5"/>
        <v>KP013</v>
      </c>
      <c r="AQ18" s="27" t="s">
        <v>72</v>
      </c>
    </row>
    <row r="19" spans="1:43" ht="15" customHeight="1">
      <c r="A19" s="61"/>
      <c r="B19" s="26">
        <v>9</v>
      </c>
      <c r="C19" s="31" t="s">
        <v>40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 t="str">
        <f t="shared" si="2"/>
        <v/>
      </c>
      <c r="AL19" s="32" t="str">
        <f t="shared" si="3"/>
        <v/>
      </c>
      <c r="AM19" s="32" t="str">
        <f t="shared" si="4"/>
        <v/>
      </c>
      <c r="AO19" s="28" t="str">
        <f t="shared" si="5"/>
        <v>KP014</v>
      </c>
    </row>
    <row r="20" spans="1:43" ht="15" customHeight="1">
      <c r="A20" s="61"/>
      <c r="B20" s="26">
        <v>10</v>
      </c>
      <c r="C20" s="31" t="s">
        <v>41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 t="str">
        <f t="shared" si="2"/>
        <v/>
      </c>
      <c r="AL20" s="32" t="str">
        <f t="shared" si="3"/>
        <v/>
      </c>
      <c r="AM20" s="32" t="str">
        <f t="shared" si="4"/>
        <v/>
      </c>
      <c r="AO20" s="28" t="str">
        <f t="shared" si="5"/>
        <v>KP015</v>
      </c>
    </row>
    <row r="21" spans="1:43" ht="15" customHeight="1">
      <c r="A21" s="61" t="s">
        <v>42</v>
      </c>
      <c r="B21" s="26">
        <v>11</v>
      </c>
      <c r="C21" s="31" t="s">
        <v>43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 t="str">
        <f t="shared" si="2"/>
        <v/>
      </c>
      <c r="AL21" s="32" t="str">
        <f t="shared" si="3"/>
        <v/>
      </c>
      <c r="AM21" s="32" t="str">
        <f t="shared" si="4"/>
        <v/>
      </c>
      <c r="AO21" s="28" t="str">
        <f t="shared" si="5"/>
        <v>KP016</v>
      </c>
    </row>
    <row r="22" spans="1:43" ht="15" customHeight="1">
      <c r="A22" s="61"/>
      <c r="B22" s="26">
        <v>12</v>
      </c>
      <c r="C22" s="31" t="s">
        <v>44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 t="str">
        <f t="shared" si="2"/>
        <v/>
      </c>
      <c r="AL22" s="32" t="str">
        <f t="shared" si="3"/>
        <v/>
      </c>
      <c r="AM22" s="32" t="str">
        <f t="shared" si="4"/>
        <v/>
      </c>
      <c r="AO22" s="28" t="str">
        <f t="shared" si="5"/>
        <v>KP017</v>
      </c>
    </row>
  </sheetData>
  <mergeCells count="19">
    <mergeCell ref="S4:U4"/>
    <mergeCell ref="V4:X4"/>
    <mergeCell ref="Y4:AA4"/>
    <mergeCell ref="AO4:AO5"/>
    <mergeCell ref="A6:A7"/>
    <mergeCell ref="AB4:AD4"/>
    <mergeCell ref="AE4:AG4"/>
    <mergeCell ref="AH4:AJ4"/>
    <mergeCell ref="AK4:AM4"/>
    <mergeCell ref="D4:F4"/>
    <mergeCell ref="G4:I4"/>
    <mergeCell ref="J4:L4"/>
    <mergeCell ref="M4:O4"/>
    <mergeCell ref="P4:R4"/>
    <mergeCell ref="A8:A20"/>
    <mergeCell ref="A21:A22"/>
    <mergeCell ref="C4:C5"/>
    <mergeCell ref="B4:B5"/>
    <mergeCell ref="A4:A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5:F42"/>
  <sheetViews>
    <sheetView workbookViewId="0">
      <pane ySplit="5" topLeftCell="A6" activePane="bottomLeft" state="frozen"/>
      <selection pane="bottomLeft" activeCell="C6" sqref="C6"/>
    </sheetView>
  </sheetViews>
  <sheetFormatPr defaultRowHeight="15" customHeight="1"/>
  <cols>
    <col min="1" max="1" width="3.69921875" style="36" customWidth="1"/>
    <col min="2" max="2" width="9.69921875" style="36" bestFit="1" customWidth="1"/>
    <col min="3" max="6" width="8.796875" style="37"/>
    <col min="7" max="7" width="3.69921875" style="36" customWidth="1"/>
    <col min="8" max="16384" width="8.796875" style="36"/>
  </cols>
  <sheetData>
    <row r="5" spans="2:6" ht="15" customHeight="1">
      <c r="B5" s="38" t="s">
        <v>128</v>
      </c>
      <c r="C5" s="38" t="s">
        <v>121</v>
      </c>
      <c r="D5" s="38" t="s">
        <v>122</v>
      </c>
      <c r="E5" s="38" t="s">
        <v>123</v>
      </c>
      <c r="F5" s="38" t="s">
        <v>120</v>
      </c>
    </row>
    <row r="6" spans="2:6" ht="15" customHeight="1">
      <c r="B6" s="39">
        <v>43073</v>
      </c>
      <c r="C6" s="40">
        <v>65706</v>
      </c>
      <c r="D6" s="40" t="s">
        <v>124</v>
      </c>
      <c r="E6" s="40" t="s">
        <v>91</v>
      </c>
      <c r="F6" s="40" t="s">
        <v>63</v>
      </c>
    </row>
    <row r="7" spans="2:6" ht="15" customHeight="1">
      <c r="B7" s="41">
        <v>43073</v>
      </c>
      <c r="C7" s="42">
        <v>65159</v>
      </c>
      <c r="D7" s="42" t="s">
        <v>124</v>
      </c>
      <c r="E7" s="42" t="s">
        <v>103</v>
      </c>
      <c r="F7" s="42" t="s">
        <v>63</v>
      </c>
    </row>
    <row r="8" spans="2:6" ht="15" customHeight="1">
      <c r="B8" s="39">
        <v>43072</v>
      </c>
      <c r="C8" s="40">
        <v>65354</v>
      </c>
      <c r="D8" s="40" t="s">
        <v>124</v>
      </c>
      <c r="E8" s="40" t="s">
        <v>103</v>
      </c>
      <c r="F8" s="40" t="s">
        <v>63</v>
      </c>
    </row>
    <row r="9" spans="2:6" ht="15" customHeight="1">
      <c r="B9" s="41">
        <v>43073</v>
      </c>
      <c r="C9" s="42">
        <v>65305</v>
      </c>
      <c r="D9" s="42" t="s">
        <v>124</v>
      </c>
      <c r="E9" s="42" t="s">
        <v>103</v>
      </c>
      <c r="F9" s="42" t="s">
        <v>63</v>
      </c>
    </row>
    <row r="10" spans="2:6" ht="15" customHeight="1">
      <c r="B10" s="39">
        <v>43073</v>
      </c>
      <c r="C10" s="40">
        <v>65229</v>
      </c>
      <c r="D10" s="40" t="s">
        <v>124</v>
      </c>
      <c r="E10" s="40" t="s">
        <v>103</v>
      </c>
      <c r="F10" s="40" t="s">
        <v>63</v>
      </c>
    </row>
    <row r="11" spans="2:6" ht="15" customHeight="1">
      <c r="B11" s="41">
        <v>43072</v>
      </c>
      <c r="C11" s="42">
        <v>65361</v>
      </c>
      <c r="D11" s="42" t="s">
        <v>124</v>
      </c>
      <c r="E11" s="42" t="s">
        <v>115</v>
      </c>
      <c r="F11" s="42" t="s">
        <v>127</v>
      </c>
    </row>
    <row r="12" spans="2:6" ht="15" customHeight="1">
      <c r="B12" s="39">
        <v>43073</v>
      </c>
      <c r="C12" s="40">
        <v>65113</v>
      </c>
      <c r="D12" s="40" t="s">
        <v>124</v>
      </c>
      <c r="E12" s="40" t="s">
        <v>91</v>
      </c>
      <c r="F12" s="40" t="s">
        <v>63</v>
      </c>
    </row>
    <row r="13" spans="2:6" ht="15" customHeight="1">
      <c r="B13" s="41">
        <v>43087</v>
      </c>
      <c r="C13" s="42">
        <v>65519</v>
      </c>
      <c r="D13" s="42" t="s">
        <v>119</v>
      </c>
      <c r="E13" s="42" t="s">
        <v>89</v>
      </c>
      <c r="F13" s="42" t="s">
        <v>63</v>
      </c>
    </row>
    <row r="14" spans="2:6" ht="15" customHeight="1">
      <c r="B14" s="39">
        <v>43087</v>
      </c>
      <c r="C14" s="40">
        <v>65164</v>
      </c>
      <c r="D14" s="40" t="s">
        <v>119</v>
      </c>
      <c r="E14" s="40" t="s">
        <v>87</v>
      </c>
      <c r="F14" s="40" t="s">
        <v>63</v>
      </c>
    </row>
    <row r="15" spans="2:6" ht="15" customHeight="1">
      <c r="B15" s="41">
        <v>43085</v>
      </c>
      <c r="C15" s="42">
        <v>65706</v>
      </c>
      <c r="D15" s="42" t="s">
        <v>119</v>
      </c>
      <c r="E15" s="42" t="s">
        <v>89</v>
      </c>
      <c r="F15" s="42" t="s">
        <v>63</v>
      </c>
    </row>
    <row r="16" spans="2:6" ht="15" customHeight="1">
      <c r="B16" s="39">
        <v>43085</v>
      </c>
      <c r="C16" s="40">
        <v>65330</v>
      </c>
      <c r="D16" s="40" t="s">
        <v>119</v>
      </c>
      <c r="E16" s="40" t="s">
        <v>115</v>
      </c>
      <c r="F16" s="40" t="s">
        <v>127</v>
      </c>
    </row>
    <row r="17" spans="2:6" ht="15" customHeight="1">
      <c r="B17" s="41">
        <v>43087</v>
      </c>
      <c r="C17" s="42">
        <v>65354</v>
      </c>
      <c r="D17" s="42" t="s">
        <v>119</v>
      </c>
      <c r="E17" s="42" t="s">
        <v>99</v>
      </c>
      <c r="F17" s="42" t="s">
        <v>63</v>
      </c>
    </row>
    <row r="18" spans="2:6" ht="15" customHeight="1">
      <c r="B18" s="39">
        <v>43088</v>
      </c>
      <c r="C18" s="40">
        <v>65579</v>
      </c>
      <c r="D18" s="40" t="s">
        <v>119</v>
      </c>
      <c r="E18" s="40" t="s">
        <v>99</v>
      </c>
      <c r="F18" s="40" t="s">
        <v>63</v>
      </c>
    </row>
    <row r="19" spans="2:6" ht="15" customHeight="1">
      <c r="B19" s="41">
        <v>43087</v>
      </c>
      <c r="C19" s="42">
        <v>65175</v>
      </c>
      <c r="D19" s="42" t="s">
        <v>119</v>
      </c>
      <c r="E19" s="42" t="s">
        <v>89</v>
      </c>
      <c r="F19" s="42" t="s">
        <v>63</v>
      </c>
    </row>
    <row r="20" spans="2:6" ht="15" customHeight="1">
      <c r="B20" s="39">
        <v>43087</v>
      </c>
      <c r="C20" s="40">
        <v>65175</v>
      </c>
      <c r="D20" s="40" t="s">
        <v>119</v>
      </c>
      <c r="E20" s="40" t="s">
        <v>91</v>
      </c>
      <c r="F20" s="40" t="s">
        <v>63</v>
      </c>
    </row>
    <row r="21" spans="2:6" ht="15" customHeight="1">
      <c r="B21" s="41">
        <v>43087</v>
      </c>
      <c r="C21" s="42">
        <v>65175</v>
      </c>
      <c r="D21" s="42" t="s">
        <v>119</v>
      </c>
      <c r="E21" s="42" t="s">
        <v>99</v>
      </c>
      <c r="F21" s="42" t="s">
        <v>63</v>
      </c>
    </row>
    <row r="22" spans="2:6" ht="15" customHeight="1">
      <c r="B22" s="39">
        <v>43087</v>
      </c>
      <c r="C22" s="40">
        <v>65305</v>
      </c>
      <c r="D22" s="40" t="s">
        <v>119</v>
      </c>
      <c r="E22" s="40" t="s">
        <v>87</v>
      </c>
      <c r="F22" s="40" t="s">
        <v>63</v>
      </c>
    </row>
    <row r="23" spans="2:6" ht="15" customHeight="1">
      <c r="B23" s="41">
        <v>43085</v>
      </c>
      <c r="C23" s="42">
        <v>65535</v>
      </c>
      <c r="D23" s="42" t="s">
        <v>119</v>
      </c>
      <c r="E23" s="42" t="s">
        <v>93</v>
      </c>
      <c r="F23" s="42" t="s">
        <v>63</v>
      </c>
    </row>
    <row r="24" spans="2:6" ht="15" customHeight="1">
      <c r="B24" s="39">
        <v>43087</v>
      </c>
      <c r="C24" s="40">
        <v>65229</v>
      </c>
      <c r="D24" s="40" t="s">
        <v>119</v>
      </c>
      <c r="E24" s="40" t="s">
        <v>115</v>
      </c>
      <c r="F24" s="40" t="s">
        <v>127</v>
      </c>
    </row>
    <row r="25" spans="2:6" ht="15" customHeight="1">
      <c r="B25" s="41">
        <v>43087</v>
      </c>
      <c r="C25" s="42">
        <v>65229</v>
      </c>
      <c r="D25" s="42" t="s">
        <v>119</v>
      </c>
      <c r="E25" s="42" t="s">
        <v>117</v>
      </c>
      <c r="F25" s="42" t="s">
        <v>127</v>
      </c>
    </row>
    <row r="26" spans="2:6" ht="15" customHeight="1">
      <c r="B26" s="39">
        <v>43088</v>
      </c>
      <c r="C26" s="40">
        <v>65229</v>
      </c>
      <c r="D26" s="40" t="s">
        <v>119</v>
      </c>
      <c r="E26" s="40" t="s">
        <v>91</v>
      </c>
      <c r="F26" s="40" t="s">
        <v>63</v>
      </c>
    </row>
    <row r="27" spans="2:6" ht="15" customHeight="1">
      <c r="B27" s="41">
        <v>43096</v>
      </c>
      <c r="C27" s="42">
        <v>65164</v>
      </c>
      <c r="D27" s="42" t="s">
        <v>125</v>
      </c>
      <c r="E27" s="42" t="s">
        <v>111</v>
      </c>
      <c r="F27" s="42" t="s">
        <v>63</v>
      </c>
    </row>
    <row r="28" spans="2:6" ht="15" customHeight="1">
      <c r="B28" s="39">
        <v>43095</v>
      </c>
      <c r="C28" s="40">
        <v>65706</v>
      </c>
      <c r="D28" s="40" t="s">
        <v>125</v>
      </c>
      <c r="E28" s="40" t="s">
        <v>117</v>
      </c>
      <c r="F28" s="40" t="s">
        <v>127</v>
      </c>
    </row>
    <row r="29" spans="2:6" ht="15" customHeight="1">
      <c r="B29" s="41">
        <v>43096</v>
      </c>
      <c r="C29" s="42">
        <v>65159</v>
      </c>
      <c r="D29" s="42" t="s">
        <v>125</v>
      </c>
      <c r="E29" s="42" t="s">
        <v>103</v>
      </c>
      <c r="F29" s="42" t="s">
        <v>63</v>
      </c>
    </row>
    <row r="30" spans="2:6" ht="15" customHeight="1">
      <c r="B30" s="39">
        <v>43095</v>
      </c>
      <c r="C30" s="40">
        <v>65579</v>
      </c>
      <c r="D30" s="40" t="s">
        <v>125</v>
      </c>
      <c r="E30" s="40" t="s">
        <v>99</v>
      </c>
      <c r="F30" s="40" t="s">
        <v>64</v>
      </c>
    </row>
    <row r="31" spans="2:6" ht="15" customHeight="1">
      <c r="B31" s="41">
        <v>43095</v>
      </c>
      <c r="C31" s="42">
        <v>65579</v>
      </c>
      <c r="D31" s="42" t="s">
        <v>125</v>
      </c>
      <c r="E31" s="42" t="s">
        <v>115</v>
      </c>
      <c r="F31" s="42" t="s">
        <v>127</v>
      </c>
    </row>
    <row r="32" spans="2:6" ht="15" customHeight="1">
      <c r="B32" s="39">
        <v>43095</v>
      </c>
      <c r="C32" s="40">
        <v>65579</v>
      </c>
      <c r="D32" s="40" t="s">
        <v>125</v>
      </c>
      <c r="E32" s="40" t="s">
        <v>117</v>
      </c>
      <c r="F32" s="40" t="s">
        <v>127</v>
      </c>
    </row>
    <row r="33" spans="2:6" ht="15" customHeight="1">
      <c r="B33" s="41">
        <v>43096</v>
      </c>
      <c r="C33" s="42">
        <v>65579</v>
      </c>
      <c r="D33" s="42" t="s">
        <v>125</v>
      </c>
      <c r="E33" s="42" t="s">
        <v>99</v>
      </c>
      <c r="F33" s="42" t="s">
        <v>64</v>
      </c>
    </row>
    <row r="34" spans="2:6" ht="15" customHeight="1">
      <c r="B34" s="39">
        <v>43096</v>
      </c>
      <c r="C34" s="40">
        <v>65175</v>
      </c>
      <c r="D34" s="40" t="s">
        <v>125</v>
      </c>
      <c r="E34" s="40" t="s">
        <v>87</v>
      </c>
      <c r="F34" s="40" t="s">
        <v>63</v>
      </c>
    </row>
    <row r="35" spans="2:6" ht="15" customHeight="1">
      <c r="B35" s="41">
        <v>43096</v>
      </c>
      <c r="C35" s="42">
        <v>65175</v>
      </c>
      <c r="D35" s="42" t="s">
        <v>125</v>
      </c>
      <c r="E35" s="42" t="s">
        <v>89</v>
      </c>
      <c r="F35" s="42" t="s">
        <v>64</v>
      </c>
    </row>
    <row r="36" spans="2:6" ht="15" customHeight="1">
      <c r="B36" s="39">
        <v>43096</v>
      </c>
      <c r="C36" s="40">
        <v>65175</v>
      </c>
      <c r="D36" s="40" t="s">
        <v>125</v>
      </c>
      <c r="E36" s="40" t="s">
        <v>99</v>
      </c>
      <c r="F36" s="40" t="s">
        <v>64</v>
      </c>
    </row>
    <row r="37" spans="2:6" ht="15" customHeight="1">
      <c r="B37" s="41">
        <v>43096</v>
      </c>
      <c r="C37" s="42">
        <v>65229</v>
      </c>
      <c r="D37" s="42" t="s">
        <v>125</v>
      </c>
      <c r="E37" s="42" t="s">
        <v>91</v>
      </c>
      <c r="F37" s="42" t="s">
        <v>63</v>
      </c>
    </row>
    <row r="38" spans="2:6" ht="15" customHeight="1">
      <c r="B38" s="39">
        <v>43096</v>
      </c>
      <c r="C38" s="40">
        <v>65229</v>
      </c>
      <c r="D38" s="40" t="s">
        <v>125</v>
      </c>
      <c r="E38" s="40" t="s">
        <v>99</v>
      </c>
      <c r="F38" s="40" t="s">
        <v>63</v>
      </c>
    </row>
    <row r="39" spans="2:6" ht="15" customHeight="1">
      <c r="B39" s="41">
        <v>43094</v>
      </c>
      <c r="C39" s="42">
        <v>65361</v>
      </c>
      <c r="D39" s="42" t="s">
        <v>125</v>
      </c>
      <c r="E39" s="42" t="s">
        <v>99</v>
      </c>
      <c r="F39" s="42" t="s">
        <v>63</v>
      </c>
    </row>
    <row r="40" spans="2:6" ht="15" customHeight="1">
      <c r="B40" s="39">
        <v>43094</v>
      </c>
      <c r="C40" s="40">
        <v>65361</v>
      </c>
      <c r="D40" s="40" t="s">
        <v>125</v>
      </c>
      <c r="E40" s="40" t="s">
        <v>115</v>
      </c>
      <c r="F40" s="40" t="s">
        <v>127</v>
      </c>
    </row>
    <row r="41" spans="2:6" ht="15" customHeight="1">
      <c r="B41" s="41">
        <v>43096</v>
      </c>
      <c r="C41" s="42">
        <v>65361</v>
      </c>
      <c r="D41" s="42" t="s">
        <v>125</v>
      </c>
      <c r="E41" s="42" t="s">
        <v>85</v>
      </c>
      <c r="F41" s="42" t="s">
        <v>63</v>
      </c>
    </row>
    <row r="42" spans="2:6" ht="15" customHeight="1">
      <c r="B42" s="39">
        <v>43095</v>
      </c>
      <c r="C42" s="40">
        <v>65113</v>
      </c>
      <c r="D42" s="40" t="s">
        <v>125</v>
      </c>
      <c r="E42" s="40" t="s">
        <v>99</v>
      </c>
      <c r="F42" s="4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8"/>
  <sheetViews>
    <sheetView workbookViewId="0"/>
  </sheetViews>
  <sheetFormatPr defaultRowHeight="15.75"/>
  <cols>
    <col min="1" max="1" width="3.19921875" style="3" bestFit="1" customWidth="1"/>
    <col min="2" max="2" width="21.3984375" style="3" bestFit="1" customWidth="1"/>
    <col min="3" max="3" width="6.69921875" style="3" bestFit="1" customWidth="1"/>
    <col min="4" max="16384" width="8.796875" style="3"/>
  </cols>
  <sheetData>
    <row r="1" spans="1:3">
      <c r="A1" s="2" t="s">
        <v>60</v>
      </c>
      <c r="B1" s="2" t="s">
        <v>58</v>
      </c>
      <c r="C1" s="2" t="s">
        <v>59</v>
      </c>
    </row>
    <row r="2" spans="1:3">
      <c r="A2" s="2">
        <v>1</v>
      </c>
      <c r="B2" s="4" t="s">
        <v>0</v>
      </c>
      <c r="C2" s="5">
        <v>65330</v>
      </c>
    </row>
    <row r="3" spans="1:3">
      <c r="A3" s="2">
        <v>2</v>
      </c>
      <c r="B3" s="4" t="s">
        <v>1</v>
      </c>
      <c r="C3" s="5">
        <v>65354</v>
      </c>
    </row>
    <row r="4" spans="1:3">
      <c r="A4" s="2">
        <v>3</v>
      </c>
      <c r="B4" s="4" t="s">
        <v>2</v>
      </c>
      <c r="C4" s="6">
        <v>65579</v>
      </c>
    </row>
    <row r="5" spans="1:3">
      <c r="A5" s="2">
        <v>4</v>
      </c>
      <c r="B5" s="4" t="s">
        <v>3</v>
      </c>
      <c r="C5" s="6">
        <v>65175</v>
      </c>
    </row>
    <row r="6" spans="1:3">
      <c r="A6" s="2">
        <v>5</v>
      </c>
      <c r="B6" s="4" t="s">
        <v>4</v>
      </c>
      <c r="C6" s="6">
        <v>65535</v>
      </c>
    </row>
    <row r="7" spans="1:3">
      <c r="A7" s="2">
        <v>6</v>
      </c>
      <c r="B7" s="4" t="s">
        <v>5</v>
      </c>
      <c r="C7" s="7">
        <v>65361</v>
      </c>
    </row>
    <row r="8" spans="1:3">
      <c r="A8" s="2">
        <v>7</v>
      </c>
      <c r="B8" s="4" t="s">
        <v>6</v>
      </c>
      <c r="C8" s="6">
        <v>65113</v>
      </c>
    </row>
    <row r="9" spans="1:3">
      <c r="A9" s="2">
        <v>8</v>
      </c>
      <c r="B9" s="4" t="s">
        <v>7</v>
      </c>
      <c r="C9" s="6">
        <v>65780</v>
      </c>
    </row>
    <row r="10" spans="1:3">
      <c r="A10" s="2">
        <v>9</v>
      </c>
      <c r="B10" s="4" t="s">
        <v>8</v>
      </c>
      <c r="C10" s="6">
        <v>65517</v>
      </c>
    </row>
    <row r="11" spans="1:3">
      <c r="A11" s="2">
        <v>10</v>
      </c>
      <c r="B11" s="8" t="s">
        <v>9</v>
      </c>
      <c r="C11" s="9">
        <v>65519</v>
      </c>
    </row>
    <row r="12" spans="1:3">
      <c r="A12" s="2">
        <v>11</v>
      </c>
      <c r="B12" s="4" t="s">
        <v>10</v>
      </c>
      <c r="C12" s="6">
        <v>65706</v>
      </c>
    </row>
    <row r="13" spans="1:3">
      <c r="A13" s="2">
        <v>12</v>
      </c>
      <c r="B13" s="4" t="s">
        <v>11</v>
      </c>
      <c r="C13" s="6">
        <v>65305</v>
      </c>
    </row>
    <row r="14" spans="1:3">
      <c r="A14" s="2">
        <v>13</v>
      </c>
      <c r="B14" s="10" t="s">
        <v>12</v>
      </c>
      <c r="C14" s="5">
        <v>65187</v>
      </c>
    </row>
    <row r="15" spans="1:3">
      <c r="A15" s="2">
        <v>14</v>
      </c>
      <c r="B15" s="10" t="s">
        <v>13</v>
      </c>
      <c r="C15" s="6">
        <v>65554</v>
      </c>
    </row>
    <row r="16" spans="1:3">
      <c r="A16" s="2">
        <v>15</v>
      </c>
      <c r="B16" s="4" t="s">
        <v>14</v>
      </c>
      <c r="C16" s="6">
        <v>65164</v>
      </c>
    </row>
    <row r="17" spans="1:3">
      <c r="A17" s="2">
        <v>16</v>
      </c>
      <c r="B17" s="8" t="s">
        <v>15</v>
      </c>
      <c r="C17" s="9">
        <v>65159</v>
      </c>
    </row>
    <row r="18" spans="1:3">
      <c r="A18" s="2">
        <v>17</v>
      </c>
      <c r="B18" s="4" t="s">
        <v>16</v>
      </c>
      <c r="C18" s="5">
        <v>65229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21"/>
  <sheetViews>
    <sheetView tabSelected="1" zoomScale="85" zoomScaleNormal="85" workbookViewId="0">
      <selection sqref="A1:R1"/>
    </sheetView>
  </sheetViews>
  <sheetFormatPr defaultRowHeight="15.75" outlineLevelCol="1"/>
  <cols>
    <col min="1" max="1" width="3.59765625" customWidth="1"/>
    <col min="2" max="2" width="13.69921875" customWidth="1"/>
    <col min="3" max="3" width="17.796875" customWidth="1" outlineLevel="1"/>
    <col min="4" max="4" width="18" customWidth="1" outlineLevel="1"/>
    <col min="5" max="5" width="8.8984375" customWidth="1" outlineLevel="1"/>
    <col min="6" max="6" width="7.09765625" customWidth="1" outlineLevel="1"/>
    <col min="7" max="7" width="6.69921875" customWidth="1" outlineLevel="1"/>
    <col min="8" max="8" width="8.796875" customWidth="1" outlineLevel="1"/>
    <col min="9" max="9" width="23.09765625" customWidth="1" outlineLevel="1"/>
    <col min="10" max="11" width="10.69921875" customWidth="1" outlineLevel="1"/>
    <col min="12" max="13" width="18" customWidth="1" outlineLevel="1"/>
    <col min="14" max="14" width="10.69921875" customWidth="1" outlineLevel="1"/>
    <col min="15" max="17" width="5" customWidth="1" outlineLevel="1"/>
    <col min="18" max="18" width="13.69921875" customWidth="1" outlineLevel="1"/>
    <col min="19" max="19" width="3.69921875" customWidth="1"/>
    <col min="20" max="20" width="8.69921875" style="21" customWidth="1"/>
    <col min="21" max="21" width="5.69921875" style="21" customWidth="1"/>
    <col min="22" max="23" width="8.69921875" style="21" customWidth="1"/>
    <col min="24" max="24" width="3.69921875" style="19" customWidth="1"/>
  </cols>
  <sheetData>
    <row r="1" spans="1:24" s="11" customFormat="1" ht="19.5">
      <c r="A1" s="60" t="s">
        <v>61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T1" s="20"/>
      <c r="U1" s="20"/>
      <c r="V1" s="20"/>
      <c r="W1" s="20"/>
      <c r="X1" s="18"/>
    </row>
    <row r="2" spans="1:24" ht="19.5">
      <c r="A2" s="1">
        <v>1</v>
      </c>
    </row>
    <row r="3" spans="1:24" ht="16.5">
      <c r="A3" s="72" t="s">
        <v>129</v>
      </c>
      <c r="B3" s="72" t="s">
        <v>130</v>
      </c>
      <c r="C3" s="73" t="s">
        <v>131</v>
      </c>
      <c r="D3" s="74"/>
      <c r="E3" s="74"/>
      <c r="F3" s="74"/>
      <c r="G3" s="74"/>
      <c r="H3" s="75"/>
      <c r="I3" s="73" t="s">
        <v>132</v>
      </c>
      <c r="J3" s="74"/>
      <c r="K3" s="75"/>
      <c r="L3" s="73" t="s">
        <v>133</v>
      </c>
      <c r="M3" s="74"/>
      <c r="N3" s="74"/>
      <c r="O3" s="74"/>
      <c r="P3" s="74"/>
      <c r="Q3" s="75"/>
      <c r="R3" s="72" t="s">
        <v>134</v>
      </c>
    </row>
    <row r="4" spans="1:24" ht="16.5">
      <c r="A4" s="76"/>
      <c r="B4" s="76"/>
      <c r="C4" s="73" t="s">
        <v>135</v>
      </c>
      <c r="D4" s="75"/>
      <c r="E4" s="72" t="s">
        <v>136</v>
      </c>
      <c r="F4" s="72" t="s">
        <v>137</v>
      </c>
      <c r="G4" s="72" t="s">
        <v>138</v>
      </c>
      <c r="H4" s="72" t="s">
        <v>139</v>
      </c>
      <c r="I4" s="72" t="s">
        <v>140</v>
      </c>
      <c r="J4" s="72" t="s">
        <v>141</v>
      </c>
      <c r="K4" s="72" t="s">
        <v>142</v>
      </c>
      <c r="L4" s="72" t="s">
        <v>143</v>
      </c>
      <c r="M4" s="72" t="s">
        <v>144</v>
      </c>
      <c r="N4" s="72" t="s">
        <v>145</v>
      </c>
      <c r="O4" s="73" t="s">
        <v>146</v>
      </c>
      <c r="P4" s="74"/>
      <c r="Q4" s="75"/>
      <c r="R4" s="76"/>
    </row>
    <row r="5" spans="1:24" ht="16.5">
      <c r="A5" s="77"/>
      <c r="B5" s="77"/>
      <c r="C5" s="78" t="s">
        <v>147</v>
      </c>
      <c r="D5" s="78" t="s">
        <v>148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 t="s">
        <v>149</v>
      </c>
      <c r="P5" s="78" t="s">
        <v>150</v>
      </c>
      <c r="Q5" s="78" t="s">
        <v>151</v>
      </c>
      <c r="R5" s="77"/>
      <c r="T5" s="35" t="s">
        <v>121</v>
      </c>
      <c r="U5" s="35" t="s">
        <v>122</v>
      </c>
      <c r="V5" s="35" t="s">
        <v>123</v>
      </c>
      <c r="W5" s="35" t="s">
        <v>120</v>
      </c>
    </row>
    <row r="6" spans="1:24">
      <c r="A6" s="79" t="s">
        <v>152</v>
      </c>
      <c r="B6" s="79" t="s">
        <v>10</v>
      </c>
      <c r="C6" s="79" t="s">
        <v>153</v>
      </c>
      <c r="D6" s="79" t="s">
        <v>154</v>
      </c>
      <c r="E6" s="79" t="s">
        <v>155</v>
      </c>
      <c r="F6" s="88">
        <v>42739</v>
      </c>
      <c r="G6" s="79" t="s">
        <v>156</v>
      </c>
      <c r="H6" s="79" t="s">
        <v>157</v>
      </c>
      <c r="I6" s="79" t="s">
        <v>158</v>
      </c>
      <c r="J6" s="79" t="s">
        <v>159</v>
      </c>
      <c r="K6" s="79" t="s">
        <v>159</v>
      </c>
      <c r="L6" s="79" t="s">
        <v>160</v>
      </c>
      <c r="M6" s="79" t="s">
        <v>161</v>
      </c>
      <c r="N6" s="79" t="s">
        <v>162</v>
      </c>
      <c r="O6" s="79" t="s">
        <v>163</v>
      </c>
      <c r="P6" s="79" t="s">
        <v>163</v>
      </c>
      <c r="Q6" s="79" t="s">
        <v>163</v>
      </c>
      <c r="R6" s="79"/>
      <c r="T6" s="22">
        <f>IFERROR(IF(LEN($C6)*LEN($L6),VLOOKUP(TRIM(CLEAN(LOOKUP(2,1/($B$1:$B6&lt;&gt;0),$B$1:$B6))),Agent!$B$2:$C$18,2,0),""),"")</f>
        <v>65706</v>
      </c>
      <c r="U6" s="22" t="str">
        <f>IF(LEN($T6),IFERROR("P"&amp;SEARCH((AND(DAY(F6)&gt;0,DAY(F6)&lt;11)*1)+(AND(DAY(F6)&gt;10,DAY(F6)&lt;21)*2)+(AND(DAY(F6)&gt;20,DAY(F6)&lt;32)*3),"123"),IF(ROW()-ROW($U$5)&gt;1,LOOKUP(2,1/($U$5:U5&lt;&gt;""),$U$5:U5),"")),"")</f>
        <v>P1</v>
      </c>
      <c r="V6" s="22" t="str">
        <f t="shared" ref="V6:V69" si="0">IF(LEN($T6),INDEX(KP.Code,SUMPRODUCT(ISNUMBER(SEARCH("*"&amp;KP.Keyword&amp;"*",C6))*ROW(KP.Code))-2),"")</f>
        <v>KP004</v>
      </c>
      <c r="W6" s="22" t="str">
        <f>IF(LEN($T6),"C"&amp;SUMPRODUCT(ISNUMBER(SEARCH({"coaching 1";"coaching 2";"coaching 3"},$L6))*{1;2;3}),"")</f>
        <v>C1</v>
      </c>
    </row>
    <row r="7" spans="1:24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T7" s="22" t="str">
        <f>IFERROR(IF(LEN($C7)*LEN($L7),VLOOKUP(TRIM(CLEAN(LOOKUP(2,1/($B$1:$B7&lt;&gt;0),$B$1:$B7))),Agent!$B$2:$C$18,2,0),""),"")</f>
        <v/>
      </c>
      <c r="U7" s="22" t="str">
        <f>IF(LEN($T7),IFERROR("P"&amp;SEARCH((AND(DAY(F7)&gt;0,DAY(F7)&lt;11)*1)+(AND(DAY(F7)&gt;10,DAY(F7)&lt;21)*2)+(AND(DAY(F7)&gt;20,DAY(F7)&lt;32)*3),"123"),IF(ROW()-ROW($U$5)&gt;1,LOOKUP(2,1/($U$5:U6&lt;&gt;""),$U$5:U6),"")),"")</f>
        <v/>
      </c>
      <c r="V7" s="22" t="str">
        <f t="shared" si="0"/>
        <v/>
      </c>
      <c r="W7" s="22" t="str">
        <f>IF(LEN($T7),"C"&amp;SUMPRODUCT(ISNUMBER(SEARCH({"coaching 1";"coaching 2";"coaching 3"},$L7))*{1;2;3}),"")</f>
        <v/>
      </c>
    </row>
    <row r="8" spans="1:24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T8" s="22" t="str">
        <f>IFERROR(IF(LEN($C8)*LEN($L8),VLOOKUP(TRIM(CLEAN(LOOKUP(2,1/($B$1:$B8&lt;&gt;0),$B$1:$B8))),Agent!$B$2:$C$18,2,0),""),"")</f>
        <v/>
      </c>
      <c r="U8" s="22" t="str">
        <f>IF(LEN($T8),IFERROR("P"&amp;SEARCH((AND(DAY(F8)&gt;0,DAY(F8)&lt;11)*1)+(AND(DAY(F8)&gt;10,DAY(F8)&lt;21)*2)+(AND(DAY(F8)&gt;20,DAY(F8)&lt;32)*3),"123"),IF(ROW()-ROW($U$5)&gt;1,LOOKUP(2,1/($U$5:U7&lt;&gt;""),$U$5:U7),"")),"")</f>
        <v/>
      </c>
      <c r="V8" s="22" t="str">
        <f t="shared" si="0"/>
        <v/>
      </c>
      <c r="W8" s="22" t="str">
        <f>IF(LEN($T8),"C"&amp;SUMPRODUCT(ISNUMBER(SEARCH({"coaching 1";"coaching 2";"coaching 3"},$L8))*{1;2;3}),"")</f>
        <v/>
      </c>
    </row>
    <row r="9" spans="1:24" ht="15.75" customHeight="1">
      <c r="A9" s="82" t="s">
        <v>164</v>
      </c>
      <c r="B9" s="82" t="s">
        <v>303</v>
      </c>
      <c r="C9" s="82" t="s">
        <v>165</v>
      </c>
      <c r="D9" s="82" t="s">
        <v>166</v>
      </c>
      <c r="E9" s="82" t="s">
        <v>167</v>
      </c>
      <c r="F9" s="89">
        <v>42738</v>
      </c>
      <c r="G9" s="82" t="s">
        <v>168</v>
      </c>
      <c r="H9" s="82" t="s">
        <v>157</v>
      </c>
      <c r="I9" s="82" t="s">
        <v>169</v>
      </c>
      <c r="J9" s="82" t="s">
        <v>170</v>
      </c>
      <c r="K9" s="82" t="s">
        <v>170</v>
      </c>
      <c r="L9" s="82" t="s">
        <v>171</v>
      </c>
      <c r="M9" s="82" t="s">
        <v>172</v>
      </c>
      <c r="N9" s="82" t="s">
        <v>173</v>
      </c>
      <c r="O9" s="82" t="s">
        <v>163</v>
      </c>
      <c r="P9" s="82" t="s">
        <v>163</v>
      </c>
      <c r="Q9" s="82" t="s">
        <v>163</v>
      </c>
      <c r="R9" s="82"/>
      <c r="T9" s="22" t="str">
        <f>IFERROR(IF(LEN($C9)*LEN($L9),VLOOKUP(TRIM(CLEAN(LOOKUP(2,1/($B$1:$B9&lt;&gt;0),$B$1:$B9))),Agent!$B$2:$C$18,2,0),""),"")</f>
        <v/>
      </c>
      <c r="U9" s="22" t="str">
        <f>IF(LEN($T9),IFERROR("P"&amp;SEARCH((AND(DAY(F9)&gt;0,DAY(F9)&lt;11)*1)+(AND(DAY(F9)&gt;10,DAY(F9)&lt;21)*2)+(AND(DAY(F9)&gt;20,DAY(F9)&lt;32)*3),"123"),IF(ROW()-ROW($U$5)&gt;1,LOOKUP(2,1/($U$5:U8&lt;&gt;""),$U$5:U8),"")),"")</f>
        <v/>
      </c>
      <c r="V9" s="22" t="str">
        <f t="shared" si="0"/>
        <v/>
      </c>
      <c r="W9" s="22" t="str">
        <f>IF(LEN($T9),"C"&amp;SUMPRODUCT(ISNUMBER(SEARCH({"coaching 1";"coaching 2";"coaching 3"},$L9))*{1;2;3}),"")</f>
        <v/>
      </c>
    </row>
    <row r="10" spans="1:24" ht="15.7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T10" s="22" t="str">
        <f>IFERROR(IF(LEN($C10)*LEN($L10),VLOOKUP(TRIM(CLEAN(LOOKUP(2,1/($B$1:$B10&lt;&gt;0),$B$1:$B10))),Agent!$B$2:$C$18,2,0),""),"")</f>
        <v/>
      </c>
      <c r="U10" s="22" t="str">
        <f>IF(LEN($T10),IFERROR("P"&amp;SEARCH((AND(DAY(F10)&gt;0,DAY(F10)&lt;11)*1)+(AND(DAY(F10)&gt;10,DAY(F10)&lt;21)*2)+(AND(DAY(F10)&gt;20,DAY(F10)&lt;32)*3),"123"),IF(ROW()-ROW($U$5)&gt;1,LOOKUP(2,1/($U$5:U9&lt;&gt;""),$U$5:U9),"")),"")</f>
        <v/>
      </c>
      <c r="V10" s="22" t="str">
        <f t="shared" si="0"/>
        <v/>
      </c>
      <c r="W10" s="22" t="str">
        <f>IF(LEN($T10),"C"&amp;SUMPRODUCT(ISNUMBER(SEARCH({"coaching 1";"coaching 2";"coaching 3"},$L10))*{1;2;3}),"")</f>
        <v/>
      </c>
    </row>
    <row r="11" spans="1:24" ht="15.7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T11" s="22" t="str">
        <f>IFERROR(IF(LEN($C11)*LEN($L11),VLOOKUP(TRIM(CLEAN(LOOKUP(2,1/($B$1:$B11&lt;&gt;0),$B$1:$B11))),Agent!$B$2:$C$18,2,0),""),"")</f>
        <v/>
      </c>
      <c r="U11" s="22" t="str">
        <f>IF(LEN($T11),IFERROR("P"&amp;SEARCH((AND(DAY(F11)&gt;0,DAY(F11)&lt;11)*1)+(AND(DAY(F11)&gt;10,DAY(F11)&lt;21)*2)+(AND(DAY(F11)&gt;20,DAY(F11)&lt;32)*3),"123"),IF(ROW()-ROW($U$5)&gt;1,LOOKUP(2,1/($U$5:U10&lt;&gt;""),$U$5:U10),"")),"")</f>
        <v/>
      </c>
      <c r="V11" s="22" t="str">
        <f t="shared" si="0"/>
        <v/>
      </c>
      <c r="W11" s="22" t="str">
        <f>IF(LEN($T11),"C"&amp;SUMPRODUCT(ISNUMBER(SEARCH({"coaching 1";"coaching 2";"coaching 3"},$L11))*{1;2;3}),"")</f>
        <v/>
      </c>
    </row>
    <row r="12" spans="1:24" ht="15.75" customHeight="1">
      <c r="A12" s="79" t="s">
        <v>174</v>
      </c>
      <c r="B12" s="79" t="s">
        <v>2</v>
      </c>
      <c r="C12" s="79" t="s">
        <v>175</v>
      </c>
      <c r="D12" s="79" t="s">
        <v>176</v>
      </c>
      <c r="E12" s="79" t="s">
        <v>177</v>
      </c>
      <c r="F12" s="88">
        <v>42738</v>
      </c>
      <c r="G12" s="79" t="s">
        <v>178</v>
      </c>
      <c r="H12" s="79" t="s">
        <v>157</v>
      </c>
      <c r="I12" s="79" t="s">
        <v>179</v>
      </c>
      <c r="J12" s="79" t="s">
        <v>170</v>
      </c>
      <c r="K12" s="79" t="s">
        <v>170</v>
      </c>
      <c r="L12" s="79" t="s">
        <v>180</v>
      </c>
      <c r="M12" s="79" t="s">
        <v>181</v>
      </c>
      <c r="N12" s="79" t="s">
        <v>182</v>
      </c>
      <c r="O12" s="79" t="s">
        <v>163</v>
      </c>
      <c r="P12" s="79" t="s">
        <v>163</v>
      </c>
      <c r="Q12" s="79" t="s">
        <v>163</v>
      </c>
      <c r="R12" s="79"/>
      <c r="T12" s="22">
        <f>IFERROR(IF(LEN($C12)*LEN($L12),VLOOKUP(TRIM(CLEAN(LOOKUP(2,1/($B$1:$B12&lt;&gt;0),$B$1:$B12))),Agent!$B$2:$C$18,2,0),""),"")</f>
        <v>65579</v>
      </c>
      <c r="U12" s="22" t="str">
        <f>IF(LEN($T12),IFERROR("P"&amp;SEARCH((AND(DAY(F12)&gt;0,DAY(F12)&lt;11)*1)+(AND(DAY(F12)&gt;10,DAY(F12)&lt;21)*2)+(AND(DAY(F12)&gt;20,DAY(F12)&lt;32)*3),"123"),IF(ROW()-ROW($U$5)&gt;1,LOOKUP(2,1/($U$5:U11&lt;&gt;""),$U$5:U11),"")),"")</f>
        <v>P1</v>
      </c>
      <c r="V12" s="22" t="str">
        <f t="shared" si="0"/>
        <v>KP002</v>
      </c>
      <c r="W12" s="22" t="str">
        <f>IF(LEN($T12),"C"&amp;SUMPRODUCT(ISNUMBER(SEARCH({"coaching 1";"coaching 2";"coaching 3"},$L12))*{1;2;3}),"")</f>
        <v>C1</v>
      </c>
    </row>
    <row r="13" spans="1:24" ht="15.7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T13" s="22" t="str">
        <f>IFERROR(IF(LEN($C13)*LEN($L13),VLOOKUP(TRIM(CLEAN(LOOKUP(2,1/($B$1:$B13&lt;&gt;0),$B$1:$B13))),Agent!$B$2:$C$18,2,0),""),"")</f>
        <v/>
      </c>
      <c r="U13" s="22" t="str">
        <f>IF(LEN($T13),IFERROR("P"&amp;SEARCH((AND(DAY(F13)&gt;0,DAY(F13)&lt;11)*1)+(AND(DAY(F13)&gt;10,DAY(F13)&lt;21)*2)+(AND(DAY(F13)&gt;20,DAY(F13)&lt;32)*3),"123"),IF(ROW()-ROW($U$5)&gt;1,LOOKUP(2,1/($U$5:U12&lt;&gt;""),$U$5:U12),"")),"")</f>
        <v/>
      </c>
      <c r="V13" s="22" t="str">
        <f t="shared" si="0"/>
        <v/>
      </c>
      <c r="W13" s="22" t="str">
        <f>IF(LEN($T13),"C"&amp;SUMPRODUCT(ISNUMBER(SEARCH({"coaching 1";"coaching 2";"coaching 3"},$L13))*{1;2;3}),"")</f>
        <v/>
      </c>
    </row>
    <row r="14" spans="1:24" ht="15.7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T14" s="22" t="str">
        <f>IFERROR(IF(LEN($C14)*LEN($L14),VLOOKUP(TRIM(CLEAN(LOOKUP(2,1/($B$1:$B14&lt;&gt;0),$B$1:$B14))),Agent!$B$2:$C$18,2,0),""),"")</f>
        <v/>
      </c>
      <c r="U14" s="22" t="str">
        <f>IF(LEN($T14),IFERROR("P"&amp;SEARCH((AND(DAY(F14)&gt;0,DAY(F14)&lt;11)*1)+(AND(DAY(F14)&gt;10,DAY(F14)&lt;21)*2)+(AND(DAY(F14)&gt;20,DAY(F14)&lt;32)*3),"123"),IF(ROW()-ROW($U$5)&gt;1,LOOKUP(2,1/($U$5:U13&lt;&gt;""),$U$5:U13),"")),"")</f>
        <v/>
      </c>
      <c r="V14" s="22" t="str">
        <f t="shared" si="0"/>
        <v/>
      </c>
      <c r="W14" s="22" t="str">
        <f>IF(LEN($T14),"C"&amp;SUMPRODUCT(ISNUMBER(SEARCH({"coaching 1";"coaching 2";"coaching 3"},$L14))*{1;2;3}),"")</f>
        <v/>
      </c>
    </row>
    <row r="15" spans="1:24" ht="15.75" customHeight="1">
      <c r="A15" s="82" t="s">
        <v>183</v>
      </c>
      <c r="B15" s="90" t="s">
        <v>11</v>
      </c>
      <c r="C15" s="82" t="s">
        <v>184</v>
      </c>
      <c r="D15" s="82" t="s">
        <v>185</v>
      </c>
      <c r="E15" s="82" t="s">
        <v>186</v>
      </c>
      <c r="F15" s="89">
        <v>42744</v>
      </c>
      <c r="G15" s="82" t="s">
        <v>187</v>
      </c>
      <c r="H15" s="82" t="s">
        <v>157</v>
      </c>
      <c r="I15" s="82" t="s">
        <v>188</v>
      </c>
      <c r="J15" s="82" t="s">
        <v>189</v>
      </c>
      <c r="K15" s="82" t="s">
        <v>189</v>
      </c>
      <c r="L15" s="90" t="s">
        <v>190</v>
      </c>
      <c r="M15" s="82" t="s">
        <v>191</v>
      </c>
      <c r="N15" s="82" t="s">
        <v>192</v>
      </c>
      <c r="O15" s="82" t="s">
        <v>163</v>
      </c>
      <c r="P15" s="82" t="s">
        <v>163</v>
      </c>
      <c r="Q15" s="82" t="s">
        <v>163</v>
      </c>
      <c r="R15" s="82"/>
      <c r="T15" s="22">
        <f>IFERROR(IF(LEN($C15)*LEN($L15),VLOOKUP(TRIM(CLEAN(LOOKUP(2,1/($B$1:$B15&lt;&gt;0),$B$1:$B15))),Agent!$B$2:$C$18,2,0),""),"")</f>
        <v>65305</v>
      </c>
      <c r="U15" s="22" t="str">
        <f>IF(LEN($T15),IFERROR("P"&amp;SEARCH((AND(DAY(F15)&gt;0,DAY(F15)&lt;11)*1)+(AND(DAY(F15)&gt;10,DAY(F15)&lt;21)*2)+(AND(DAY(F15)&gt;20,DAY(F15)&lt;32)*3),"123"),IF(ROW()-ROW($U$5)&gt;1,LOOKUP(2,1/($U$5:U14&lt;&gt;""),$U$5:U14),"")),"")</f>
        <v>P1</v>
      </c>
      <c r="V15" s="22" t="str">
        <f t="shared" si="0"/>
        <v>KP016</v>
      </c>
      <c r="W15" s="22" t="str">
        <f>IF(LEN($T15),"C"&amp;SUMPRODUCT(ISNUMBER(SEARCH({"coaching 1";"coaching 2";"coaching 3"},$L15))*{1;2;3}),"")</f>
        <v>C0</v>
      </c>
    </row>
    <row r="16" spans="1:24" ht="15.75" customHeight="1">
      <c r="A16" s="83"/>
      <c r="B16" s="91"/>
      <c r="C16" s="83"/>
      <c r="D16" s="83"/>
      <c r="E16" s="83"/>
      <c r="F16" s="83"/>
      <c r="G16" s="83"/>
      <c r="H16" s="83"/>
      <c r="I16" s="83"/>
      <c r="J16" s="83"/>
      <c r="K16" s="83"/>
      <c r="L16" s="91"/>
      <c r="M16" s="83"/>
      <c r="N16" s="83"/>
      <c r="O16" s="83"/>
      <c r="P16" s="83"/>
      <c r="Q16" s="83"/>
      <c r="R16" s="83"/>
      <c r="T16" s="22" t="str">
        <f>IFERROR(IF(LEN($C16)*LEN($L16),VLOOKUP(TRIM(CLEAN(LOOKUP(2,1/($B$1:$B16&lt;&gt;0),$B$1:$B16))),Agent!$B$2:$C$18,2,0),""),"")</f>
        <v/>
      </c>
      <c r="U16" s="22" t="str">
        <f>IF(LEN($T16),IFERROR("P"&amp;SEARCH((AND(DAY(F16)&gt;0,DAY(F16)&lt;11)*1)+(AND(DAY(F16)&gt;10,DAY(F16)&lt;21)*2)+(AND(DAY(F16)&gt;20,DAY(F16)&lt;32)*3),"123"),IF(ROW()-ROW($U$5)&gt;1,LOOKUP(2,1/($U$5:U15&lt;&gt;""),$U$5:U15),"")),"")</f>
        <v/>
      </c>
      <c r="V16" s="22" t="str">
        <f t="shared" si="0"/>
        <v/>
      </c>
      <c r="W16" s="22" t="str">
        <f>IF(LEN($T16),"C"&amp;SUMPRODUCT(ISNUMBER(SEARCH({"coaching 1";"coaching 2";"coaching 3"},$L16))*{1;2;3}),"")</f>
        <v/>
      </c>
    </row>
    <row r="17" spans="1:24" ht="15.75" customHeight="1">
      <c r="A17" s="84"/>
      <c r="B17" s="92"/>
      <c r="C17" s="84"/>
      <c r="D17" s="84"/>
      <c r="E17" s="84"/>
      <c r="F17" s="84"/>
      <c r="G17" s="84"/>
      <c r="H17" s="84"/>
      <c r="I17" s="84"/>
      <c r="J17" s="84"/>
      <c r="K17" s="84"/>
      <c r="L17" s="92"/>
      <c r="M17" s="84"/>
      <c r="N17" s="84"/>
      <c r="O17" s="84"/>
      <c r="P17" s="84"/>
      <c r="Q17" s="84"/>
      <c r="R17" s="84"/>
      <c r="T17" s="22" t="str">
        <f>IFERROR(IF(LEN($C17)*LEN($L17),VLOOKUP(TRIM(CLEAN(LOOKUP(2,1/($B$1:$B17&lt;&gt;0),$B$1:$B17))),Agent!$B$2:$C$18,2,0),""),"")</f>
        <v/>
      </c>
      <c r="U17" s="22" t="str">
        <f>IF(LEN($T17),IFERROR("P"&amp;SEARCH((AND(DAY(F17)&gt;0,DAY(F17)&lt;11)*1)+(AND(DAY(F17)&gt;10,DAY(F17)&lt;21)*2)+(AND(DAY(F17)&gt;20,DAY(F17)&lt;32)*3),"123"),IF(ROW()-ROW($U$5)&gt;1,LOOKUP(2,1/($U$5:U16&lt;&gt;""),$U$5:U16),"")),"")</f>
        <v/>
      </c>
      <c r="V17" s="22" t="str">
        <f t="shared" si="0"/>
        <v/>
      </c>
      <c r="W17" s="22" t="str">
        <f>IF(LEN($T17),"C"&amp;SUMPRODUCT(ISNUMBER(SEARCH({"coaching 1";"coaching 2";"coaching 3"},$L17))*{1;2;3}),"")</f>
        <v/>
      </c>
    </row>
    <row r="18" spans="1:24" ht="15.75" customHeight="1">
      <c r="A18" s="79" t="s">
        <v>193</v>
      </c>
      <c r="B18" s="79" t="s">
        <v>4</v>
      </c>
      <c r="C18" s="79" t="s">
        <v>194</v>
      </c>
      <c r="D18" s="79" t="s">
        <v>195</v>
      </c>
      <c r="E18" s="79" t="s">
        <v>196</v>
      </c>
      <c r="F18" s="88">
        <v>42744</v>
      </c>
      <c r="G18" s="79" t="s">
        <v>197</v>
      </c>
      <c r="H18" s="79" t="s">
        <v>157</v>
      </c>
      <c r="I18" s="79" t="s">
        <v>198</v>
      </c>
      <c r="J18" s="79" t="s">
        <v>199</v>
      </c>
      <c r="K18" s="79" t="s">
        <v>199</v>
      </c>
      <c r="L18" s="79" t="s">
        <v>200</v>
      </c>
      <c r="M18" s="79" t="s">
        <v>201</v>
      </c>
      <c r="N18" s="79" t="s">
        <v>202</v>
      </c>
      <c r="O18" s="79" t="s">
        <v>163</v>
      </c>
      <c r="P18" s="79" t="s">
        <v>163</v>
      </c>
      <c r="Q18" s="79" t="s">
        <v>163</v>
      </c>
      <c r="R18" s="79"/>
      <c r="T18" s="22">
        <f>IFERROR(IF(LEN($C18)*LEN($L18),VLOOKUP(TRIM(CLEAN(LOOKUP(2,1/($B$1:$B18&lt;&gt;0),$B$1:$B18))),Agent!$B$2:$C$18,2,0),""),"")</f>
        <v>65535</v>
      </c>
      <c r="U18" s="22" t="str">
        <f>IF(LEN($T18),IFERROR("P"&amp;SEARCH((AND(DAY(F18)&gt;0,DAY(F18)&lt;11)*1)+(AND(DAY(F18)&gt;10,DAY(F18)&lt;21)*2)+(AND(DAY(F18)&gt;20,DAY(F18)&lt;32)*3),"123"),IF(ROW()-ROW($U$5)&gt;1,LOOKUP(2,1/($U$5:U17&lt;&gt;""),$U$5:U17),"")),"")</f>
        <v>P1</v>
      </c>
      <c r="V18" s="22" t="str">
        <f t="shared" si="0"/>
        <v>KP010</v>
      </c>
      <c r="W18" s="22" t="str">
        <f>IF(LEN($T18),"C"&amp;SUMPRODUCT(ISNUMBER(SEARCH({"coaching 1";"coaching 2";"coaching 3"},$L18))*{1;2;3}),"")</f>
        <v>C2</v>
      </c>
    </row>
    <row r="19" spans="1:24" ht="15.7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T19" s="22" t="str">
        <f>IFERROR(IF(LEN($C19)*LEN($L19),VLOOKUP(TRIM(CLEAN(LOOKUP(2,1/($B$1:$B19&lt;&gt;0),$B$1:$B19))),Agent!$B$2:$C$18,2,0),""),"")</f>
        <v/>
      </c>
      <c r="U19" s="22" t="str">
        <f>IF(LEN($T19),IFERROR("P"&amp;SEARCH((AND(DAY(F19)&gt;0,DAY(F19)&lt;11)*1)+(AND(DAY(F19)&gt;10,DAY(F19)&lt;21)*2)+(AND(DAY(F19)&gt;20,DAY(F19)&lt;32)*3),"123"),IF(ROW()-ROW($U$5)&gt;1,LOOKUP(2,1/($U$5:U18&lt;&gt;""),$U$5:U18),"")),"")</f>
        <v/>
      </c>
      <c r="V19" s="22" t="str">
        <f t="shared" si="0"/>
        <v/>
      </c>
      <c r="W19" s="22" t="str">
        <f>IF(LEN($T19),"C"&amp;SUMPRODUCT(ISNUMBER(SEARCH({"coaching 1";"coaching 2";"coaching 3"},$L19))*{1;2;3}),"")</f>
        <v/>
      </c>
    </row>
    <row r="20" spans="1:24" ht="15.7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T20" s="22" t="str">
        <f>IFERROR(IF(LEN($C20)*LEN($L20),VLOOKUP(TRIM(CLEAN(LOOKUP(2,1/($B$1:$B20&lt;&gt;0),$B$1:$B20))),Agent!$B$2:$C$18,2,0),""),"")</f>
        <v/>
      </c>
      <c r="U20" s="22" t="str">
        <f>IF(LEN($T20),IFERROR("P"&amp;SEARCH((AND(DAY(F20)&gt;0,DAY(F20)&lt;11)*1)+(AND(DAY(F20)&gt;10,DAY(F20)&lt;21)*2)+(AND(DAY(F20)&gt;20,DAY(F20)&lt;32)*3),"123"),IF(ROW()-ROW($U$5)&gt;1,LOOKUP(2,1/($U$5:U19&lt;&gt;""),$U$5:U19),"")),"")</f>
        <v/>
      </c>
      <c r="V20" s="22" t="str">
        <f t="shared" si="0"/>
        <v/>
      </c>
      <c r="W20" s="22" t="str">
        <f>IF(LEN($T20),"C"&amp;SUMPRODUCT(ISNUMBER(SEARCH({"coaching 1";"coaching 2";"coaching 3"},$L20))*{1;2;3}),"")</f>
        <v/>
      </c>
    </row>
    <row r="21" spans="1:24" ht="15.75" customHeight="1">
      <c r="A21" s="82" t="s">
        <v>203</v>
      </c>
      <c r="B21" s="82" t="s">
        <v>13</v>
      </c>
      <c r="C21" s="82" t="s">
        <v>175</v>
      </c>
      <c r="D21" s="82" t="s">
        <v>204</v>
      </c>
      <c r="E21" s="82" t="s">
        <v>205</v>
      </c>
      <c r="F21" s="89">
        <v>42744</v>
      </c>
      <c r="G21" s="82" t="s">
        <v>206</v>
      </c>
      <c r="H21" s="82" t="s">
        <v>157</v>
      </c>
      <c r="I21" s="82" t="s">
        <v>207</v>
      </c>
      <c r="J21" s="82" t="s">
        <v>199</v>
      </c>
      <c r="K21" s="82" t="s">
        <v>199</v>
      </c>
      <c r="L21" s="82" t="s">
        <v>208</v>
      </c>
      <c r="M21" s="82" t="s">
        <v>181</v>
      </c>
      <c r="N21" s="82" t="s">
        <v>209</v>
      </c>
      <c r="O21" s="82" t="s">
        <v>163</v>
      </c>
      <c r="P21" s="82" t="s">
        <v>163</v>
      </c>
      <c r="Q21" s="82" t="s">
        <v>163</v>
      </c>
      <c r="R21" s="82"/>
      <c r="T21" s="22">
        <f>IFERROR(IF(LEN($C21)*LEN($L21),VLOOKUP(TRIM(CLEAN(LOOKUP(2,1/($B$1:$B21&lt;&gt;0),$B$1:$B21))),Agent!$B$2:$C$18,2,0),""),"")</f>
        <v>65554</v>
      </c>
      <c r="U21" s="22" t="str">
        <f>IF(LEN($T21),IFERROR("P"&amp;SEARCH((AND(DAY(F21)&gt;0,DAY(F21)&lt;11)*1)+(AND(DAY(F21)&gt;10,DAY(F21)&lt;21)*2)+(AND(DAY(F21)&gt;20,DAY(F21)&lt;32)*3),"123"),IF(ROW()-ROW($U$5)&gt;1,LOOKUP(2,1/($U$5:U20&lt;&gt;""),$U$5:U20),"")),"")</f>
        <v>P1</v>
      </c>
      <c r="V21" s="22" t="str">
        <f t="shared" si="0"/>
        <v>KP002</v>
      </c>
      <c r="W21" s="22" t="str">
        <f>IF(LEN($T21),"C"&amp;SUMPRODUCT(ISNUMBER(SEARCH({"coaching 1";"coaching 2";"coaching 3"},$L21))*{1;2;3}),"")</f>
        <v>C1</v>
      </c>
    </row>
    <row r="22" spans="1:24" ht="15.75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T22" s="22" t="str">
        <f>IFERROR(IF(LEN($C22)*LEN($L22),VLOOKUP(TRIM(CLEAN(LOOKUP(2,1/($B$1:$B22&lt;&gt;0),$B$1:$B22))),Agent!$B$2:$C$18,2,0),""),"")</f>
        <v/>
      </c>
      <c r="U22" s="22" t="str">
        <f>IF(LEN($T22),IFERROR("P"&amp;SEARCH((AND(DAY(F22)&gt;0,DAY(F22)&lt;11)*1)+(AND(DAY(F22)&gt;10,DAY(F22)&lt;21)*2)+(AND(DAY(F22)&gt;20,DAY(F22)&lt;32)*3),"123"),IF(ROW()-ROW($U$5)&gt;1,LOOKUP(2,1/($U$5:U21&lt;&gt;""),$U$5:U21),"")),"")</f>
        <v/>
      </c>
      <c r="V22" s="22" t="str">
        <f t="shared" si="0"/>
        <v/>
      </c>
      <c r="W22" s="22" t="str">
        <f>IF(LEN($T22),"C"&amp;SUMPRODUCT(ISNUMBER(SEARCH({"coaching 1";"coaching 2";"coaching 3"},$L22))*{1;2;3}),"")</f>
        <v/>
      </c>
    </row>
    <row r="23" spans="1:24" ht="15.7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T23" s="22" t="str">
        <f>IFERROR(IF(LEN($C23)*LEN($L23),VLOOKUP(TRIM(CLEAN(LOOKUP(2,1/($B$1:$B23&lt;&gt;0),$B$1:$B23))),Agent!$B$2:$C$18,2,0),""),"")</f>
        <v/>
      </c>
      <c r="U23" s="22" t="str">
        <f>IF(LEN($T23),IFERROR("P"&amp;SEARCH((AND(DAY(F23)&gt;0,DAY(F23)&lt;11)*1)+(AND(DAY(F23)&gt;10,DAY(F23)&lt;21)*2)+(AND(DAY(F23)&gt;20,DAY(F23)&lt;32)*3),"123"),IF(ROW()-ROW($U$5)&gt;1,LOOKUP(2,1/($U$5:U22&lt;&gt;""),$U$5:U22),"")),"")</f>
        <v/>
      </c>
      <c r="V23" s="22" t="str">
        <f t="shared" si="0"/>
        <v/>
      </c>
      <c r="W23" s="22" t="str">
        <f>IF(LEN($T23),"C"&amp;SUMPRODUCT(ISNUMBER(SEARCH({"coaching 1";"coaching 2";"coaching 3"},$L23))*{1;2;3}),"")</f>
        <v/>
      </c>
    </row>
    <row r="24" spans="1:24" ht="16.5">
      <c r="A24" s="48"/>
      <c r="B24" s="48"/>
      <c r="C24" s="48"/>
      <c r="D24" s="48"/>
      <c r="E24" s="48"/>
      <c r="F24" s="49"/>
      <c r="G24" s="50"/>
      <c r="H24" s="48"/>
      <c r="I24" s="48"/>
      <c r="J24" s="51"/>
      <c r="K24" s="51"/>
      <c r="L24" s="48"/>
      <c r="M24" s="48"/>
      <c r="N24" s="51"/>
      <c r="O24" s="48"/>
      <c r="P24" s="48"/>
      <c r="Q24" s="48"/>
      <c r="R24" s="48"/>
      <c r="T24" s="22" t="str">
        <f>IFERROR(IF(LEN($C24)*LEN($L24),VLOOKUP(TRIM(CLEAN(LOOKUP(2,1/($B$1:$B24&lt;&gt;0),$B$1:$B24))),Agent!$B$2:$C$18,2,0),""),"")</f>
        <v/>
      </c>
      <c r="U24" s="22" t="str">
        <f>IF(LEN($T24),IFERROR("P"&amp;SEARCH((AND(DAY(F24)&gt;0,DAY(F24)&lt;11)*1)+(AND(DAY(F24)&gt;10,DAY(F24)&lt;21)*2)+(AND(DAY(F24)&gt;20,DAY(F24)&lt;32)*3),"123"),IF(ROW()-ROW($U$5)&gt;1,LOOKUP(2,1/($U$5:U23&lt;&gt;""),$U$5:U23),"")),"")</f>
        <v/>
      </c>
      <c r="V24" s="22" t="str">
        <f t="shared" si="0"/>
        <v/>
      </c>
      <c r="W24" s="22" t="str">
        <f>IF(LEN($T24),"C"&amp;SUMPRODUCT(ISNUMBER(SEARCH({"coaching 1";"coaching 2";"coaching 3"},$L24))*{1;2;3}),"")</f>
        <v/>
      </c>
    </row>
    <row r="25" spans="1:24" ht="16.5">
      <c r="A25" s="48"/>
      <c r="B25" s="48"/>
      <c r="C25" s="48"/>
      <c r="D25" s="48"/>
      <c r="E25" s="48"/>
      <c r="F25" s="52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T25" s="22" t="str">
        <f>IFERROR(IF(LEN($C25)*LEN($L25),VLOOKUP(TRIM(CLEAN(LOOKUP(2,1/($B$1:$B25&lt;&gt;0),$B$1:$B25))),Agent!$B$2:$C$18,2,0),""),"")</f>
        <v/>
      </c>
      <c r="U25" s="22" t="str">
        <f>IF(LEN($T25),IFERROR("P"&amp;SEARCH((AND(DAY(F25)&gt;0,DAY(F25)&lt;11)*1)+(AND(DAY(F25)&gt;10,DAY(F25)&lt;21)*2)+(AND(DAY(F25)&gt;20,DAY(F25)&lt;32)*3),"123"),IF(ROW()-ROW($U$5)&gt;1,LOOKUP(2,1/($U$5:U24&lt;&gt;""),$U$5:U24),"")),"")</f>
        <v/>
      </c>
      <c r="V25" s="22" t="str">
        <f t="shared" si="0"/>
        <v/>
      </c>
      <c r="W25" s="22" t="str">
        <f>IF(LEN($T25),"C"&amp;SUMPRODUCT(ISNUMBER(SEARCH({"coaching 1";"coaching 2";"coaching 3"},$L25))*{1;2;3}),"")</f>
        <v/>
      </c>
    </row>
    <row r="26" spans="1:24" ht="16.5">
      <c r="A26" s="72" t="s">
        <v>129</v>
      </c>
      <c r="B26" s="72" t="s">
        <v>130</v>
      </c>
      <c r="C26" s="73" t="s">
        <v>131</v>
      </c>
      <c r="D26" s="74"/>
      <c r="E26" s="74"/>
      <c r="F26" s="74"/>
      <c r="G26" s="74"/>
      <c r="H26" s="75"/>
      <c r="I26" s="73" t="s">
        <v>132</v>
      </c>
      <c r="J26" s="74"/>
      <c r="K26" s="75"/>
      <c r="L26" s="73" t="s">
        <v>133</v>
      </c>
      <c r="M26" s="74"/>
      <c r="N26" s="74"/>
      <c r="O26" s="74"/>
      <c r="P26" s="74"/>
      <c r="Q26" s="75"/>
      <c r="R26" s="72" t="s">
        <v>134</v>
      </c>
      <c r="T26" s="22" t="str">
        <f>IFERROR(IF(LEN($C26)*LEN($L26),VLOOKUP(TRIM(CLEAN(LOOKUP(2,1/($B$1:$B26&lt;&gt;0),$B$1:$B26))),Agent!$B$2:$C$18,2,0),""),"")</f>
        <v/>
      </c>
      <c r="U26" s="22" t="str">
        <f>IF(LEN($T26),IFERROR("P"&amp;SEARCH((AND(DAY(F26)&gt;0,DAY(F26)&lt;11)*1)+(AND(DAY(F26)&gt;10,DAY(F26)&lt;21)*2)+(AND(DAY(F26)&gt;20,DAY(F26)&lt;32)*3),"123"),IF(ROW()-ROW($U$5)&gt;1,LOOKUP(2,1/($U$5:U25&lt;&gt;""),$U$5:U25),"")),"")</f>
        <v/>
      </c>
      <c r="V26" s="22" t="str">
        <f t="shared" si="0"/>
        <v/>
      </c>
      <c r="W26" s="22" t="str">
        <f>IF(LEN($T26),"C"&amp;SUMPRODUCT(ISNUMBER(SEARCH({"coaching 1";"coaching 2";"coaching 3"},$L26))*{1;2;3}),"")</f>
        <v/>
      </c>
    </row>
    <row r="27" spans="1:24" ht="16.5">
      <c r="A27" s="76"/>
      <c r="B27" s="76"/>
      <c r="C27" s="73" t="s">
        <v>135</v>
      </c>
      <c r="D27" s="75"/>
      <c r="E27" s="72" t="s">
        <v>136</v>
      </c>
      <c r="F27" s="72" t="s">
        <v>137</v>
      </c>
      <c r="G27" s="72" t="s">
        <v>138</v>
      </c>
      <c r="H27" s="72" t="s">
        <v>139</v>
      </c>
      <c r="I27" s="72" t="s">
        <v>140</v>
      </c>
      <c r="J27" s="72" t="s">
        <v>141</v>
      </c>
      <c r="K27" s="72" t="s">
        <v>142</v>
      </c>
      <c r="L27" s="72" t="s">
        <v>143</v>
      </c>
      <c r="M27" s="72" t="s">
        <v>144</v>
      </c>
      <c r="N27" s="72" t="s">
        <v>145</v>
      </c>
      <c r="O27" s="73" t="s">
        <v>146</v>
      </c>
      <c r="P27" s="74"/>
      <c r="Q27" s="75"/>
      <c r="R27" s="76"/>
      <c r="T27" s="22" t="str">
        <f>IFERROR(IF(LEN($C27)*LEN($L27),VLOOKUP(TRIM(CLEAN(LOOKUP(2,1/($B$1:$B27&lt;&gt;0),$B$1:$B27))),Agent!$B$2:$C$18,2,0),""),"")</f>
        <v/>
      </c>
      <c r="U27" s="22" t="str">
        <f>IF(LEN($T27),IFERROR("P"&amp;SEARCH((AND(DAY(F27)&gt;0,DAY(F27)&lt;11)*1)+(AND(DAY(F27)&gt;10,DAY(F27)&lt;21)*2)+(AND(DAY(F27)&gt;20,DAY(F27)&lt;32)*3),"123"),IF(ROW()-ROW($U$5)&gt;1,LOOKUP(2,1/($U$5:U26&lt;&gt;""),$U$5:U26),"")),"")</f>
        <v/>
      </c>
      <c r="V27" s="22" t="str">
        <f t="shared" si="0"/>
        <v/>
      </c>
      <c r="W27" s="22" t="str">
        <f>IF(LEN($T27),"C"&amp;SUMPRODUCT(ISNUMBER(SEARCH({"coaching 1";"coaching 2";"coaching 3"},$L27))*{1;2;3}),"")</f>
        <v/>
      </c>
    </row>
    <row r="28" spans="1:24" ht="16.5">
      <c r="A28" s="77"/>
      <c r="B28" s="77"/>
      <c r="C28" s="78" t="s">
        <v>147</v>
      </c>
      <c r="D28" s="78" t="s">
        <v>148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8" t="s">
        <v>149</v>
      </c>
      <c r="P28" s="78" t="s">
        <v>150</v>
      </c>
      <c r="Q28" s="78" t="s">
        <v>151</v>
      </c>
      <c r="R28" s="77"/>
      <c r="T28" s="22" t="str">
        <f>IFERROR(IF(LEN($C28)*LEN($L28),VLOOKUP(TRIM(CLEAN(LOOKUP(2,1/($B$1:$B28&lt;&gt;0),$B$1:$B28))),Agent!$B$2:$C$18,2,0),""),"")</f>
        <v/>
      </c>
      <c r="U28" s="22" t="str">
        <f>IF(LEN($T28),IFERROR("P"&amp;SEARCH((AND(DAY(F28)&gt;0,DAY(F28)&lt;11)*1)+(AND(DAY(F28)&gt;10,DAY(F28)&lt;21)*2)+(AND(DAY(F28)&gt;20,DAY(F28)&lt;32)*3),"123"),IF(ROW()-ROW($U$5)&gt;1,LOOKUP(2,1/($U$5:U27&lt;&gt;""),$U$5:U27),"")),"")</f>
        <v/>
      </c>
      <c r="V28" s="22" t="str">
        <f t="shared" si="0"/>
        <v/>
      </c>
      <c r="W28" s="22" t="str">
        <f>IF(LEN($T28),"C"&amp;SUMPRODUCT(ISNUMBER(SEARCH({"coaching 1";"coaching 2";"coaching 3"},$L28))*{1;2;3}),"")</f>
        <v/>
      </c>
    </row>
    <row r="29" spans="1:24" s="43" customFormat="1" ht="15.75" customHeight="1">
      <c r="A29" s="79" t="s">
        <v>152</v>
      </c>
      <c r="B29" s="79" t="s">
        <v>304</v>
      </c>
      <c r="C29" s="79" t="s">
        <v>210</v>
      </c>
      <c r="D29" s="79" t="s">
        <v>211</v>
      </c>
      <c r="E29" s="79" t="s">
        <v>212</v>
      </c>
      <c r="F29" s="88">
        <v>42749</v>
      </c>
      <c r="G29" s="79" t="s">
        <v>213</v>
      </c>
      <c r="H29" s="79" t="s">
        <v>157</v>
      </c>
      <c r="I29" s="79" t="s">
        <v>214</v>
      </c>
      <c r="J29" s="79" t="s">
        <v>215</v>
      </c>
      <c r="K29" s="79" t="s">
        <v>215</v>
      </c>
      <c r="L29" s="79" t="s">
        <v>216</v>
      </c>
      <c r="M29" s="79" t="s">
        <v>217</v>
      </c>
      <c r="N29" s="79" t="s">
        <v>218</v>
      </c>
      <c r="O29" s="79" t="s">
        <v>163</v>
      </c>
      <c r="P29" s="79" t="s">
        <v>163</v>
      </c>
      <c r="Q29" s="79" t="s">
        <v>163</v>
      </c>
      <c r="R29" s="79"/>
      <c r="T29" s="58" t="str">
        <f>IFERROR(IF(LEN($C29)*LEN($L29),VLOOKUP(TRIM(CLEAN(LOOKUP(2,1/($B$1:$B29&lt;&gt;0),$B$1:$B29))),Agent!$B$2:$C$18,2,0),""),"")</f>
        <v/>
      </c>
      <c r="U29" s="58" t="str">
        <f>IF(LEN($T29),IFERROR("P"&amp;SEARCH((AND(DAY(F29)&gt;0,DAY(F29)&lt;11)*1)+(AND(DAY(F29)&gt;10,DAY(F29)&lt;21)*2)+(AND(DAY(F29)&gt;20,DAY(F29)&lt;32)*3),"123"),IF(ROW()-ROW($U$5)&gt;1,LOOKUP(2,1/($U$5:U28&lt;&gt;""),$U$5:U28),"")),"")</f>
        <v/>
      </c>
      <c r="V29" s="58" t="str">
        <f t="shared" si="0"/>
        <v/>
      </c>
      <c r="W29" s="58" t="str">
        <f>IF(LEN($T29),"C"&amp;SUMPRODUCT(ISNUMBER(SEARCH({"coaching 1";"coaching 2";"coaching 3"},$L29))*{1;2;3}),"")</f>
        <v/>
      </c>
      <c r="X29" s="59"/>
    </row>
    <row r="30" spans="1:24" ht="15.7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T30" s="22" t="str">
        <f>IFERROR(IF(LEN($C30)*LEN($L30),VLOOKUP(TRIM(CLEAN(LOOKUP(2,1/($B$1:$B30&lt;&gt;0),$B$1:$B30))),Agent!$B$2:$C$18,2,0),""),"")</f>
        <v/>
      </c>
      <c r="U30" s="22" t="str">
        <f>IF(LEN($T30),IFERROR("P"&amp;SEARCH((AND(DAY(F30)&gt;0,DAY(F30)&lt;11)*1)+(AND(DAY(F30)&gt;10,DAY(F30)&lt;21)*2)+(AND(DAY(F30)&gt;20,DAY(F30)&lt;32)*3),"123"),IF(ROW()-ROW($U$5)&gt;1,LOOKUP(2,1/($U$5:U29&lt;&gt;""),$U$5:U29),"")),"")</f>
        <v/>
      </c>
      <c r="V30" s="22" t="str">
        <f t="shared" si="0"/>
        <v/>
      </c>
      <c r="W30" s="22" t="str">
        <f>IF(LEN($T30),"C"&amp;SUMPRODUCT(ISNUMBER(SEARCH({"coaching 1";"coaching 2";"coaching 3"},$L30))*{1;2;3}),"")</f>
        <v/>
      </c>
    </row>
    <row r="31" spans="1:24" ht="15.75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T31" s="22" t="str">
        <f>IFERROR(IF(LEN($C31)*LEN($L31),VLOOKUP(TRIM(CLEAN(LOOKUP(2,1/($B$1:$B31&lt;&gt;0),$B$1:$B31))),Agent!$B$2:$C$18,2,0),""),"")</f>
        <v/>
      </c>
      <c r="U31" s="22" t="str">
        <f>IF(LEN($T31),IFERROR("P"&amp;SEARCH((AND(DAY(F31)&gt;0,DAY(F31)&lt;11)*1)+(AND(DAY(F31)&gt;10,DAY(F31)&lt;21)*2)+(AND(DAY(F31)&gt;20,DAY(F31)&lt;32)*3),"123"),IF(ROW()-ROW($U$5)&gt;1,LOOKUP(2,1/($U$5:U30&lt;&gt;""),$U$5:U30),"")),"")</f>
        <v/>
      </c>
      <c r="V31" s="22" t="str">
        <f t="shared" si="0"/>
        <v/>
      </c>
      <c r="W31" s="22" t="str">
        <f>IF(LEN($T31),"C"&amp;SUMPRODUCT(ISNUMBER(SEARCH({"coaching 1";"coaching 2";"coaching 3"},$L31))*{1;2;3}),"")</f>
        <v/>
      </c>
    </row>
    <row r="32" spans="1:24" ht="15.75" customHeight="1">
      <c r="A32" s="82" t="s">
        <v>164</v>
      </c>
      <c r="B32" s="82" t="s">
        <v>10</v>
      </c>
      <c r="C32" s="82" t="s">
        <v>175</v>
      </c>
      <c r="D32" s="82" t="s">
        <v>219</v>
      </c>
      <c r="E32" s="82" t="s">
        <v>220</v>
      </c>
      <c r="F32" s="89">
        <v>42749</v>
      </c>
      <c r="G32" s="82" t="s">
        <v>221</v>
      </c>
      <c r="H32" s="82" t="s">
        <v>157</v>
      </c>
      <c r="I32" s="82" t="s">
        <v>222</v>
      </c>
      <c r="J32" s="82" t="s">
        <v>223</v>
      </c>
      <c r="K32" s="82" t="s">
        <v>223</v>
      </c>
      <c r="L32" s="82" t="s">
        <v>224</v>
      </c>
      <c r="M32" s="82" t="s">
        <v>225</v>
      </c>
      <c r="N32" s="82" t="s">
        <v>226</v>
      </c>
      <c r="O32" s="82" t="s">
        <v>163</v>
      </c>
      <c r="P32" s="82" t="s">
        <v>163</v>
      </c>
      <c r="Q32" s="82" t="s">
        <v>163</v>
      </c>
      <c r="R32" s="82"/>
      <c r="T32" s="22">
        <f>IFERROR(IF(LEN($C32)*LEN($L32),VLOOKUP(TRIM(CLEAN(LOOKUP(2,1/($B$1:$B32&lt;&gt;0),$B$1:$B32))),Agent!$B$2:$C$18,2,0),""),"")</f>
        <v>65706</v>
      </c>
      <c r="U32" s="22" t="str">
        <f>IF(LEN($T32),IFERROR("P"&amp;SEARCH((AND(DAY(F32)&gt;0,DAY(F32)&lt;11)*1)+(AND(DAY(F32)&gt;10,DAY(F32)&lt;21)*2)+(AND(DAY(F32)&gt;20,DAY(F32)&lt;32)*3),"123"),IF(ROW()-ROW($U$5)&gt;1,LOOKUP(2,1/($U$5:U31&lt;&gt;""),$U$5:U31),"")),"")</f>
        <v>P2</v>
      </c>
      <c r="V32" s="22" t="str">
        <f t="shared" si="0"/>
        <v>KP002</v>
      </c>
      <c r="W32" s="22" t="str">
        <f>IF(LEN($T32),"C"&amp;SUMPRODUCT(ISNUMBER(SEARCH({"coaching 1";"coaching 2";"coaching 3"},$L32))*{1;2;3}),"")</f>
        <v>C1</v>
      </c>
    </row>
    <row r="33" spans="1:23" customFormat="1" ht="15.7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T33" s="22" t="str">
        <f>IFERROR(IF(LEN($C33)*LEN($L33),VLOOKUP(TRIM(CLEAN(LOOKUP(2,1/($B$1:$B33&lt;&gt;0),$B$1:$B33))),Agent!$B$2:$C$18,2,0),""),"")</f>
        <v/>
      </c>
      <c r="U33" s="22" t="str">
        <f>IF(LEN($T33),IFERROR("P"&amp;SEARCH((AND(DAY(F33)&gt;0,DAY(F33)&lt;11)*1)+(AND(DAY(F33)&gt;10,DAY(F33)&lt;21)*2)+(AND(DAY(F33)&gt;20,DAY(F33)&lt;32)*3),"123"),IF(ROW()-ROW($U$5)&gt;1,LOOKUP(2,1/($U$5:U32&lt;&gt;""),$U$5:U32),"")),"")</f>
        <v/>
      </c>
      <c r="V33" s="22" t="str">
        <f t="shared" si="0"/>
        <v/>
      </c>
      <c r="W33" s="22" t="str">
        <f>IF(LEN($T33),"C"&amp;SUMPRODUCT(ISNUMBER(SEARCH({"coaching 1";"coaching 2";"coaching 3"},$L33))*{1;2;3}),"")</f>
        <v/>
      </c>
    </row>
    <row r="34" spans="1:23" customFormat="1" ht="15.75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T34" s="22" t="str">
        <f>IFERROR(IF(LEN($C34)*LEN($L34),VLOOKUP(TRIM(CLEAN(LOOKUP(2,1/($B$1:$B34&lt;&gt;0),$B$1:$B34))),Agent!$B$2:$C$18,2,0),""),"")</f>
        <v/>
      </c>
      <c r="U34" s="22" t="str">
        <f>IF(LEN($T34),IFERROR("P"&amp;SEARCH((AND(DAY(F34)&gt;0,DAY(F34)&lt;11)*1)+(AND(DAY(F34)&gt;10,DAY(F34)&lt;21)*2)+(AND(DAY(F34)&gt;20,DAY(F34)&lt;32)*3),"123"),IF(ROW()-ROW($U$5)&gt;1,LOOKUP(2,1/($U$5:U33&lt;&gt;""),$U$5:U33),"")),"")</f>
        <v/>
      </c>
      <c r="V34" s="22" t="str">
        <f t="shared" si="0"/>
        <v/>
      </c>
      <c r="W34" s="22" t="str">
        <f>IF(LEN($T34),"C"&amp;SUMPRODUCT(ISNUMBER(SEARCH({"coaching 1";"coaching 2";"coaching 3"},$L34))*{1;2;3}),"")</f>
        <v/>
      </c>
    </row>
    <row r="35" spans="1:23" customFormat="1" ht="15.75" customHeight="1">
      <c r="A35" s="79" t="s">
        <v>174</v>
      </c>
      <c r="B35" s="79" t="s">
        <v>303</v>
      </c>
      <c r="C35" s="79" t="s">
        <v>210</v>
      </c>
      <c r="D35" s="79" t="s">
        <v>227</v>
      </c>
      <c r="E35" s="79" t="s">
        <v>228</v>
      </c>
      <c r="F35" s="88">
        <v>42749</v>
      </c>
      <c r="G35" s="79" t="s">
        <v>229</v>
      </c>
      <c r="H35" s="79" t="s">
        <v>157</v>
      </c>
      <c r="I35" s="79" t="s">
        <v>230</v>
      </c>
      <c r="J35" s="79" t="s">
        <v>223</v>
      </c>
      <c r="K35" s="79" t="s">
        <v>223</v>
      </c>
      <c r="L35" s="79" t="s">
        <v>231</v>
      </c>
      <c r="M35" s="79" t="s">
        <v>232</v>
      </c>
      <c r="N35" s="79" t="s">
        <v>233</v>
      </c>
      <c r="O35" s="79" t="s">
        <v>163</v>
      </c>
      <c r="P35" s="79" t="s">
        <v>163</v>
      </c>
      <c r="Q35" s="79" t="s">
        <v>163</v>
      </c>
      <c r="R35" s="79"/>
      <c r="T35" s="22" t="str">
        <f>IFERROR(IF(LEN($C35)*LEN($L35),VLOOKUP(TRIM(CLEAN(LOOKUP(2,1/($B$1:$B35&lt;&gt;0),$B$1:$B35))),Agent!$B$2:$C$18,2,0),""),"")</f>
        <v/>
      </c>
      <c r="U35" s="22" t="str">
        <f>IF(LEN($T35),IFERROR("P"&amp;SEARCH((AND(DAY(F35)&gt;0,DAY(F35)&lt;11)*1)+(AND(DAY(F35)&gt;10,DAY(F35)&lt;21)*2)+(AND(DAY(F35)&gt;20,DAY(F35)&lt;32)*3),"123"),IF(ROW()-ROW($U$5)&gt;1,LOOKUP(2,1/($U$5:U34&lt;&gt;""),$U$5:U34),"")),"")</f>
        <v/>
      </c>
      <c r="V35" s="22" t="str">
        <f t="shared" si="0"/>
        <v/>
      </c>
      <c r="W35" s="22" t="str">
        <f>IF(LEN($T35),"C"&amp;SUMPRODUCT(ISNUMBER(SEARCH({"coaching 1";"coaching 2";"coaching 3"},$L35))*{1;2;3}),"")</f>
        <v/>
      </c>
    </row>
    <row r="36" spans="1:23" customFormat="1" ht="15.75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T36" s="22" t="str">
        <f>IFERROR(IF(LEN($C36)*LEN($L36),VLOOKUP(TRIM(CLEAN(LOOKUP(2,1/($B$1:$B36&lt;&gt;0),$B$1:$B36))),Agent!$B$2:$C$18,2,0),""),"")</f>
        <v/>
      </c>
      <c r="U36" s="22" t="str">
        <f>IF(LEN($T36),IFERROR("P"&amp;SEARCH((AND(DAY(F36)&gt;0,DAY(F36)&lt;11)*1)+(AND(DAY(F36)&gt;10,DAY(F36)&lt;21)*2)+(AND(DAY(F36)&gt;20,DAY(F36)&lt;32)*3),"123"),IF(ROW()-ROW($U$5)&gt;1,LOOKUP(2,1/($U$5:U35&lt;&gt;""),$U$5:U35),"")),"")</f>
        <v/>
      </c>
      <c r="V36" s="22" t="str">
        <f t="shared" si="0"/>
        <v/>
      </c>
      <c r="W36" s="22" t="str">
        <f>IF(LEN($T36),"C"&amp;SUMPRODUCT(ISNUMBER(SEARCH({"coaching 1";"coaching 2";"coaching 3"},$L36))*{1;2;3}),"")</f>
        <v/>
      </c>
    </row>
    <row r="37" spans="1:23" customFormat="1" ht="15.75" customHeight="1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T37" s="22" t="str">
        <f>IFERROR(IF(LEN($C37)*LEN($L37),VLOOKUP(TRIM(CLEAN(LOOKUP(2,1/($B$1:$B37&lt;&gt;0),$B$1:$B37))),Agent!$B$2:$C$18,2,0),""),"")</f>
        <v/>
      </c>
      <c r="U37" s="22" t="str">
        <f>IF(LEN($T37),IFERROR("P"&amp;SEARCH((AND(DAY(F37)&gt;0,DAY(F37)&lt;11)*1)+(AND(DAY(F37)&gt;10,DAY(F37)&lt;21)*2)+(AND(DAY(F37)&gt;20,DAY(F37)&lt;32)*3),"123"),IF(ROW()-ROW($U$5)&gt;1,LOOKUP(2,1/($U$5:U36&lt;&gt;""),$U$5:U36),"")),"")</f>
        <v/>
      </c>
      <c r="V37" s="22" t="str">
        <f t="shared" si="0"/>
        <v/>
      </c>
      <c r="W37" s="22" t="str">
        <f>IF(LEN($T37),"C"&amp;SUMPRODUCT(ISNUMBER(SEARCH({"coaching 1";"coaching 2";"coaching 3"},$L37))*{1;2;3}),"")</f>
        <v/>
      </c>
    </row>
    <row r="38" spans="1:23" customFormat="1" ht="15.75" customHeight="1">
      <c r="A38" s="82" t="s">
        <v>183</v>
      </c>
      <c r="B38" s="82" t="s">
        <v>1</v>
      </c>
      <c r="C38" s="82" t="s">
        <v>234</v>
      </c>
      <c r="D38" s="82" t="s">
        <v>235</v>
      </c>
      <c r="E38" s="82" t="s">
        <v>236</v>
      </c>
      <c r="F38" s="89">
        <v>42751</v>
      </c>
      <c r="G38" s="82" t="s">
        <v>237</v>
      </c>
      <c r="H38" s="82" t="s">
        <v>157</v>
      </c>
      <c r="I38" s="82" t="s">
        <v>238</v>
      </c>
      <c r="J38" s="82" t="s">
        <v>239</v>
      </c>
      <c r="K38" s="82" t="s">
        <v>239</v>
      </c>
      <c r="L38" s="82" t="s">
        <v>240</v>
      </c>
      <c r="M38" s="82" t="s">
        <v>181</v>
      </c>
      <c r="N38" s="82" t="s">
        <v>241</v>
      </c>
      <c r="O38" s="82" t="s">
        <v>163</v>
      </c>
      <c r="P38" s="82" t="s">
        <v>163</v>
      </c>
      <c r="Q38" s="82" t="s">
        <v>163</v>
      </c>
      <c r="R38" s="82"/>
      <c r="T38" s="22">
        <f>IFERROR(IF(LEN($C38)*LEN($L38),VLOOKUP(TRIM(CLEAN(LOOKUP(2,1/($B$1:$B38&lt;&gt;0),$B$1:$B38))),Agent!$B$2:$C$18,2,0),""),"")</f>
        <v>65354</v>
      </c>
      <c r="U38" s="22" t="str">
        <f>IF(LEN($T38),IFERROR("P"&amp;SEARCH((AND(DAY(F38)&gt;0,DAY(F38)&lt;11)*1)+(AND(DAY(F38)&gt;10,DAY(F38)&lt;21)*2)+(AND(DAY(F38)&gt;20,DAY(F38)&lt;32)*3),"123"),IF(ROW()-ROW($U$5)&gt;1,LOOKUP(2,1/($U$5:U37&lt;&gt;""),$U$5:U37),"")),"")</f>
        <v>P2</v>
      </c>
      <c r="V38" s="22" t="str">
        <f t="shared" si="0"/>
        <v>KP001</v>
      </c>
      <c r="W38" s="22" t="str">
        <f>IF(LEN($T38),"C"&amp;SUMPRODUCT(ISNUMBER(SEARCH({"coaching 1";"coaching 2";"coaching 3"},$L38))*{1;2;3}),"")</f>
        <v>C1</v>
      </c>
    </row>
    <row r="39" spans="1:23" customFormat="1" ht="15.7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T39" s="22" t="str">
        <f>IFERROR(IF(LEN($C39)*LEN($L39),VLOOKUP(TRIM(CLEAN(LOOKUP(2,1/($B$1:$B39&lt;&gt;0),$B$1:$B39))),Agent!$B$2:$C$18,2,0),""),"")</f>
        <v/>
      </c>
      <c r="U39" s="22" t="str">
        <f>IF(LEN($T39),IFERROR("P"&amp;SEARCH((AND(DAY(F39)&gt;0,DAY(F39)&lt;11)*1)+(AND(DAY(F39)&gt;10,DAY(F39)&lt;21)*2)+(AND(DAY(F39)&gt;20,DAY(F39)&lt;32)*3),"123"),IF(ROW()-ROW($U$5)&gt;1,LOOKUP(2,1/($U$5:U38&lt;&gt;""),$U$5:U38),"")),"")</f>
        <v/>
      </c>
      <c r="V39" s="22" t="str">
        <f t="shared" si="0"/>
        <v/>
      </c>
      <c r="W39" s="22" t="str">
        <f>IF(LEN($T39),"C"&amp;SUMPRODUCT(ISNUMBER(SEARCH({"coaching 1";"coaching 2";"coaching 3"},$L39))*{1;2;3}),"")</f>
        <v/>
      </c>
    </row>
    <row r="40" spans="1:23" customFormat="1" ht="15.7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T40" s="22" t="str">
        <f>IFERROR(IF(LEN($C40)*LEN($L40),VLOOKUP(TRIM(CLEAN(LOOKUP(2,1/($B$1:$B40&lt;&gt;0),$B$1:$B40))),Agent!$B$2:$C$18,2,0),""),"")</f>
        <v/>
      </c>
      <c r="U40" s="22" t="str">
        <f>IF(LEN($T40),IFERROR("P"&amp;SEARCH((AND(DAY(F40)&gt;0,DAY(F40)&lt;11)*1)+(AND(DAY(F40)&gt;10,DAY(F40)&lt;21)*2)+(AND(DAY(F40)&gt;20,DAY(F40)&lt;32)*3),"123"),IF(ROW()-ROW($U$5)&gt;1,LOOKUP(2,1/($U$5:U39&lt;&gt;""),$U$5:U39),"")),"")</f>
        <v/>
      </c>
      <c r="V40" s="22" t="str">
        <f t="shared" si="0"/>
        <v/>
      </c>
      <c r="W40" s="22" t="str">
        <f>IF(LEN($T40),"C"&amp;SUMPRODUCT(ISNUMBER(SEARCH({"coaching 1";"coaching 2";"coaching 3"},$L40))*{1;2;3}),"")</f>
        <v/>
      </c>
    </row>
    <row r="41" spans="1:23" customFormat="1" ht="15.75" customHeight="1">
      <c r="A41" s="79" t="s">
        <v>193</v>
      </c>
      <c r="B41" s="79" t="s">
        <v>5</v>
      </c>
      <c r="C41" s="79" t="s">
        <v>242</v>
      </c>
      <c r="D41" s="79" t="s">
        <v>243</v>
      </c>
      <c r="E41" s="79" t="s">
        <v>244</v>
      </c>
      <c r="F41" s="88">
        <v>42750</v>
      </c>
      <c r="G41" s="79" t="s">
        <v>245</v>
      </c>
      <c r="H41" s="79" t="s">
        <v>157</v>
      </c>
      <c r="I41" s="79" t="s">
        <v>246</v>
      </c>
      <c r="J41" s="79" t="s">
        <v>247</v>
      </c>
      <c r="K41" s="79" t="s">
        <v>247</v>
      </c>
      <c r="L41" s="79" t="s">
        <v>248</v>
      </c>
      <c r="M41" s="79" t="s">
        <v>249</v>
      </c>
      <c r="N41" s="79" t="s">
        <v>250</v>
      </c>
      <c r="O41" s="79" t="s">
        <v>163</v>
      </c>
      <c r="P41" s="79" t="s">
        <v>163</v>
      </c>
      <c r="Q41" s="79" t="s">
        <v>163</v>
      </c>
      <c r="R41" s="79"/>
      <c r="T41" s="22">
        <f>IFERROR(IF(LEN($C41)*LEN($L41),VLOOKUP(TRIM(CLEAN(LOOKUP(2,1/($B$1:$B41&lt;&gt;0),$B$1:$B41))),Agent!$B$2:$C$18,2,0),""),"")</f>
        <v>65361</v>
      </c>
      <c r="U41" s="22" t="str">
        <f>IF(LEN($T41),IFERROR("P"&amp;SEARCH((AND(DAY(F41)&gt;0,DAY(F41)&lt;11)*1)+(AND(DAY(F41)&gt;10,DAY(F41)&lt;21)*2)+(AND(DAY(F41)&gt;20,DAY(F41)&lt;32)*3),"123"),IF(ROW()-ROW($U$5)&gt;1,LOOKUP(2,1/($U$5:U40&lt;&gt;""),$U$5:U40),"")),"")</f>
        <v>P2</v>
      </c>
      <c r="V41" s="22" t="str">
        <f t="shared" si="0"/>
        <v>KP008</v>
      </c>
      <c r="W41" s="22" t="str">
        <f>IF(LEN($T41),"C"&amp;SUMPRODUCT(ISNUMBER(SEARCH({"coaching 1";"coaching 2";"coaching 3"},$L41))*{1;2;3}),"")</f>
        <v>C1</v>
      </c>
    </row>
    <row r="42" spans="1:23" customFormat="1" ht="15.75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T42" s="22" t="str">
        <f>IFERROR(IF(LEN($C42)*LEN($L42),VLOOKUP(TRIM(CLEAN(LOOKUP(2,1/($B$1:$B42&lt;&gt;0),$B$1:$B42))),Agent!$B$2:$C$18,2,0),""),"")</f>
        <v/>
      </c>
      <c r="U42" s="22" t="str">
        <f>IF(LEN($T42),IFERROR("P"&amp;SEARCH((AND(DAY(F42)&gt;0,DAY(F42)&lt;11)*1)+(AND(DAY(F42)&gt;10,DAY(F42)&lt;21)*2)+(AND(DAY(F42)&gt;20,DAY(F42)&lt;32)*3),"123"),IF(ROW()-ROW($U$5)&gt;1,LOOKUP(2,1/($U$5:U41&lt;&gt;""),$U$5:U41),"")),"")</f>
        <v/>
      </c>
      <c r="V42" s="22" t="str">
        <f t="shared" si="0"/>
        <v/>
      </c>
      <c r="W42" s="22" t="str">
        <f>IF(LEN($T42),"C"&amp;SUMPRODUCT(ISNUMBER(SEARCH({"coaching 1";"coaching 2";"coaching 3"},$L42))*{1;2;3}),"")</f>
        <v/>
      </c>
    </row>
    <row r="43" spans="1:23" customFormat="1" ht="15.75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T43" s="22" t="str">
        <f>IFERROR(IF(LEN($C43)*LEN($L43),VLOOKUP(TRIM(CLEAN(LOOKUP(2,1/($B$1:$B43&lt;&gt;0),$B$1:$B43))),Agent!$B$2:$C$18,2,0),""),"")</f>
        <v/>
      </c>
      <c r="U43" s="22" t="str">
        <f>IF(LEN($T43),IFERROR("P"&amp;SEARCH((AND(DAY(F43)&gt;0,DAY(F43)&lt;11)*1)+(AND(DAY(F43)&gt;10,DAY(F43)&lt;21)*2)+(AND(DAY(F43)&gt;20,DAY(F43)&lt;32)*3),"123"),IF(ROW()-ROW($U$5)&gt;1,LOOKUP(2,1/($U$5:U42&lt;&gt;""),$U$5:U42),"")),"")</f>
        <v/>
      </c>
      <c r="V43" s="22" t="str">
        <f t="shared" si="0"/>
        <v/>
      </c>
      <c r="W43" s="22" t="str">
        <f>IF(LEN($T43),"C"&amp;SUMPRODUCT(ISNUMBER(SEARCH({"coaching 1";"coaching 2";"coaching 3"},$L43))*{1;2;3}),"")</f>
        <v/>
      </c>
    </row>
    <row r="44" spans="1:23" customFormat="1" ht="15.75" customHeight="1">
      <c r="A44" s="82" t="s">
        <v>203</v>
      </c>
      <c r="B44" s="82" t="s">
        <v>5</v>
      </c>
      <c r="C44" s="82" t="s">
        <v>234</v>
      </c>
      <c r="D44" s="82" t="s">
        <v>251</v>
      </c>
      <c r="E44" s="82" t="s">
        <v>252</v>
      </c>
      <c r="F44" s="89">
        <v>42753</v>
      </c>
      <c r="G44" s="82" t="s">
        <v>253</v>
      </c>
      <c r="H44" s="82" t="s">
        <v>157</v>
      </c>
      <c r="I44" s="82" t="s">
        <v>254</v>
      </c>
      <c r="J44" s="82" t="s">
        <v>255</v>
      </c>
      <c r="K44" s="82" t="s">
        <v>255</v>
      </c>
      <c r="L44" s="82" t="s">
        <v>256</v>
      </c>
      <c r="M44" s="82" t="s">
        <v>257</v>
      </c>
      <c r="N44" s="82" t="s">
        <v>258</v>
      </c>
      <c r="O44" s="82" t="s">
        <v>163</v>
      </c>
      <c r="P44" s="82" t="s">
        <v>163</v>
      </c>
      <c r="Q44" s="82" t="s">
        <v>163</v>
      </c>
      <c r="R44" s="82"/>
      <c r="T44" s="22">
        <f>IFERROR(IF(LEN($C44)*LEN($L44),VLOOKUP(TRIM(CLEAN(LOOKUP(2,1/($B$1:$B44&lt;&gt;0),$B$1:$B44))),Agent!$B$2:$C$18,2,0),""),"")</f>
        <v>65361</v>
      </c>
      <c r="U44" s="22" t="str">
        <f>IF(LEN($T44),IFERROR("P"&amp;SEARCH((AND(DAY(F44)&gt;0,DAY(F44)&lt;11)*1)+(AND(DAY(F44)&gt;10,DAY(F44)&lt;21)*2)+(AND(DAY(F44)&gt;20,DAY(F44)&lt;32)*3),"123"),IF(ROW()-ROW($U$5)&gt;1,LOOKUP(2,1/($U$5:U43&lt;&gt;""),$U$5:U43),"")),"")</f>
        <v>P2</v>
      </c>
      <c r="V44" s="22" t="str">
        <f t="shared" si="0"/>
        <v>KP001</v>
      </c>
      <c r="W44" s="22" t="str">
        <f>IF(LEN($T44),"C"&amp;SUMPRODUCT(ISNUMBER(SEARCH({"coaching 1";"coaching 2";"coaching 3"},$L44))*{1;2;3}),"")</f>
        <v>C1</v>
      </c>
    </row>
    <row r="45" spans="1:23" customFormat="1" ht="15.7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T45" s="22" t="str">
        <f>IFERROR(IF(LEN($C45)*LEN($L45),VLOOKUP(TRIM(CLEAN(LOOKUP(2,1/($B$1:$B45&lt;&gt;0),$B$1:$B45))),Agent!$B$2:$C$18,2,0),""),"")</f>
        <v/>
      </c>
      <c r="U45" s="22" t="str">
        <f>IF(LEN($T45),IFERROR("P"&amp;SEARCH((AND(DAY(F45)&gt;0,DAY(F45)&lt;11)*1)+(AND(DAY(F45)&gt;10,DAY(F45)&lt;21)*2)+(AND(DAY(F45)&gt;20,DAY(F45)&lt;32)*3),"123"),IF(ROW()-ROW($U$5)&gt;1,LOOKUP(2,1/($U$5:U44&lt;&gt;""),$U$5:U44),"")),"")</f>
        <v/>
      </c>
      <c r="V45" s="22" t="str">
        <f t="shared" si="0"/>
        <v/>
      </c>
      <c r="W45" s="22" t="str">
        <f>IF(LEN($T45),"C"&amp;SUMPRODUCT(ISNUMBER(SEARCH({"coaching 1";"coaching 2";"coaching 3"},$L45))*{1;2;3}),"")</f>
        <v/>
      </c>
    </row>
    <row r="46" spans="1:23" customFormat="1" ht="15.7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T46" s="22" t="str">
        <f>IFERROR(IF(LEN($C46)*LEN($L46),VLOOKUP(TRIM(CLEAN(LOOKUP(2,1/($B$1:$B46&lt;&gt;0),$B$1:$B46))),Agent!$B$2:$C$18,2,0),""),"")</f>
        <v/>
      </c>
      <c r="U46" s="22" t="str">
        <f>IF(LEN($T46),IFERROR("P"&amp;SEARCH((AND(DAY(F46)&gt;0,DAY(F46)&lt;11)*1)+(AND(DAY(F46)&gt;10,DAY(F46)&lt;21)*2)+(AND(DAY(F46)&gt;20,DAY(F46)&lt;32)*3),"123"),IF(ROW()-ROW($U$5)&gt;1,LOOKUP(2,1/($U$5:U45&lt;&gt;""),$U$5:U45),"")),"")</f>
        <v/>
      </c>
      <c r="V46" s="22" t="str">
        <f t="shared" si="0"/>
        <v/>
      </c>
      <c r="W46" s="22" t="str">
        <f>IF(LEN($T46),"C"&amp;SUMPRODUCT(ISNUMBER(SEARCH({"coaching 1";"coaching 2";"coaching 3"},$L46))*{1;2;3}),"")</f>
        <v/>
      </c>
    </row>
    <row r="47" spans="1:23" customFormat="1" ht="15.75" customHeight="1">
      <c r="A47" s="79" t="s">
        <v>259</v>
      </c>
      <c r="B47" s="79" t="s">
        <v>6</v>
      </c>
      <c r="C47" s="79" t="s">
        <v>153</v>
      </c>
      <c r="D47" s="79" t="s">
        <v>260</v>
      </c>
      <c r="E47" s="79" t="s">
        <v>261</v>
      </c>
      <c r="F47" s="88">
        <v>42749</v>
      </c>
      <c r="G47" s="79" t="s">
        <v>262</v>
      </c>
      <c r="H47" s="79" t="s">
        <v>157</v>
      </c>
      <c r="I47" s="79" t="s">
        <v>263</v>
      </c>
      <c r="J47" s="79" t="s">
        <v>264</v>
      </c>
      <c r="K47" s="79" t="s">
        <v>264</v>
      </c>
      <c r="L47" s="79" t="s">
        <v>265</v>
      </c>
      <c r="M47" s="79" t="s">
        <v>266</v>
      </c>
      <c r="N47" s="79" t="s">
        <v>267</v>
      </c>
      <c r="O47" s="79" t="s">
        <v>163</v>
      </c>
      <c r="P47" s="79" t="s">
        <v>163</v>
      </c>
      <c r="Q47" s="79" t="s">
        <v>163</v>
      </c>
      <c r="R47" s="79"/>
      <c r="T47" s="22">
        <f>IFERROR(IF(LEN($C47)*LEN($L47),VLOOKUP(TRIM(CLEAN(LOOKUP(2,1/($B$1:$B47&lt;&gt;0),$B$1:$B47))),Agent!$B$2:$C$18,2,0),""),"")</f>
        <v>65113</v>
      </c>
      <c r="U47" s="22" t="str">
        <f>IF(LEN($T47),IFERROR("P"&amp;SEARCH((AND(DAY(F47)&gt;0,DAY(F47)&lt;11)*1)+(AND(DAY(F47)&gt;10,DAY(F47)&lt;21)*2)+(AND(DAY(F47)&gt;20,DAY(F47)&lt;32)*3),"123"),IF(ROW()-ROW($U$5)&gt;1,LOOKUP(2,1/($U$5:U46&lt;&gt;""),$U$5:U46),"")),"")</f>
        <v>P2</v>
      </c>
      <c r="V47" s="22" t="str">
        <f t="shared" si="0"/>
        <v>KP004</v>
      </c>
      <c r="W47" s="22" t="str">
        <f>IF(LEN($T47),"C"&amp;SUMPRODUCT(ISNUMBER(SEARCH({"coaching 1";"coaching 2";"coaching 3"},$L47))*{1;2;3}),"")</f>
        <v>C1</v>
      </c>
    </row>
    <row r="48" spans="1:23" customFormat="1" ht="15.7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T48" s="22" t="str">
        <f>IFERROR(IF(LEN($C48)*LEN($L48),VLOOKUP(TRIM(CLEAN(LOOKUP(2,1/($B$1:$B48&lt;&gt;0),$B$1:$B48))),Agent!$B$2:$C$18,2,0),""),"")</f>
        <v/>
      </c>
      <c r="U48" s="22" t="str">
        <f>IF(LEN($T48),IFERROR("P"&amp;SEARCH((AND(DAY(F48)&gt;0,DAY(F48)&lt;11)*1)+(AND(DAY(F48)&gt;10,DAY(F48)&lt;21)*2)+(AND(DAY(F48)&gt;20,DAY(F48)&lt;32)*3),"123"),IF(ROW()-ROW($U$5)&gt;1,LOOKUP(2,1/($U$5:U47&lt;&gt;""),$U$5:U47),"")),"")</f>
        <v/>
      </c>
      <c r="V48" s="22" t="str">
        <f t="shared" si="0"/>
        <v/>
      </c>
      <c r="W48" s="22" t="str">
        <f>IF(LEN($T48),"C"&amp;SUMPRODUCT(ISNUMBER(SEARCH({"coaching 1";"coaching 2";"coaching 3"},$L48))*{1;2;3}),"")</f>
        <v/>
      </c>
    </row>
    <row r="49" spans="1:23" customFormat="1" ht="15.75" customHeight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T49" s="22" t="str">
        <f>IFERROR(IF(LEN($C49)*LEN($L49),VLOOKUP(TRIM(CLEAN(LOOKUP(2,1/($B$1:$B49&lt;&gt;0),$B$1:$B49))),Agent!$B$2:$C$18,2,0),""),"")</f>
        <v/>
      </c>
      <c r="U49" s="22" t="str">
        <f>IF(LEN($T49),IFERROR("P"&amp;SEARCH((AND(DAY(F49)&gt;0,DAY(F49)&lt;11)*1)+(AND(DAY(F49)&gt;10,DAY(F49)&lt;21)*2)+(AND(DAY(F49)&gt;20,DAY(F49)&lt;32)*3),"123"),IF(ROW()-ROW($U$5)&gt;1,LOOKUP(2,1/($U$5:U48&lt;&gt;""),$U$5:U48),"")),"")</f>
        <v/>
      </c>
      <c r="V49" s="22" t="str">
        <f t="shared" si="0"/>
        <v/>
      </c>
      <c r="W49" s="22" t="str">
        <f>IF(LEN($T49),"C"&amp;SUMPRODUCT(ISNUMBER(SEARCH({"coaching 1";"coaching 2";"coaching 3"},$L49))*{1;2;3}),"")</f>
        <v/>
      </c>
    </row>
    <row r="50" spans="1:23" customFormat="1" ht="15.75" customHeight="1">
      <c r="A50" s="82" t="s">
        <v>268</v>
      </c>
      <c r="B50" s="82" t="s">
        <v>7</v>
      </c>
      <c r="C50" s="82" t="s">
        <v>165</v>
      </c>
      <c r="D50" s="82" t="s">
        <v>269</v>
      </c>
      <c r="E50" s="82" t="s">
        <v>270</v>
      </c>
      <c r="F50" s="89">
        <v>42753</v>
      </c>
      <c r="G50" s="82" t="s">
        <v>271</v>
      </c>
      <c r="H50" s="82" t="s">
        <v>272</v>
      </c>
      <c r="I50" s="82" t="s">
        <v>273</v>
      </c>
      <c r="J50" s="82" t="s">
        <v>274</v>
      </c>
      <c r="K50" s="82" t="s">
        <v>274</v>
      </c>
      <c r="L50" s="82" t="s">
        <v>275</v>
      </c>
      <c r="M50" s="82" t="s">
        <v>172</v>
      </c>
      <c r="N50" s="82" t="s">
        <v>276</v>
      </c>
      <c r="O50" s="82" t="s">
        <v>163</v>
      </c>
      <c r="P50" s="82" t="s">
        <v>163</v>
      </c>
      <c r="Q50" s="82" t="s">
        <v>163</v>
      </c>
      <c r="R50" s="82"/>
      <c r="T50" s="22">
        <f>IFERROR(IF(LEN($C50)*LEN($L50),VLOOKUP(TRIM(CLEAN(LOOKUP(2,1/($B$1:$B50&lt;&gt;0),$B$1:$B50))),Agent!$B$2:$C$18,2,0),""),"")</f>
        <v>65780</v>
      </c>
      <c r="U50" s="22" t="str">
        <f>IF(LEN($T50),IFERROR("P"&amp;SEARCH((AND(DAY(F50)&gt;0,DAY(F50)&lt;11)*1)+(AND(DAY(F50)&gt;10,DAY(F50)&lt;21)*2)+(AND(DAY(F50)&gt;20,DAY(F50)&lt;32)*3),"123"),IF(ROW()-ROW($U$5)&gt;1,LOOKUP(2,1/($U$5:U49&lt;&gt;""),$U$5:U49),"")),"")</f>
        <v>P2</v>
      </c>
      <c r="V50" s="22" t="str">
        <f t="shared" si="0"/>
        <v>KP005</v>
      </c>
      <c r="W50" s="22" t="str">
        <f>IF(LEN($T50),"C"&amp;SUMPRODUCT(ISNUMBER(SEARCH({"coaching 1";"coaching 2";"coaching 3"},$L50))*{1;2;3}),"")</f>
        <v>C1</v>
      </c>
    </row>
    <row r="51" spans="1:23" customFormat="1" ht="15.75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T51" s="22" t="str">
        <f>IFERROR(IF(LEN($C51)*LEN($L51),VLOOKUP(TRIM(CLEAN(LOOKUP(2,1/($B$1:$B51&lt;&gt;0),$B$1:$B51))),Agent!$B$2:$C$18,2,0),""),"")</f>
        <v/>
      </c>
      <c r="U51" s="22" t="str">
        <f>IF(LEN($T51),IFERROR("P"&amp;SEARCH((AND(DAY(F51)&gt;0,DAY(F51)&lt;11)*1)+(AND(DAY(F51)&gt;10,DAY(F51)&lt;21)*2)+(AND(DAY(F51)&gt;20,DAY(F51)&lt;32)*3),"123"),IF(ROW()-ROW($U$5)&gt;1,LOOKUP(2,1/($U$5:U50&lt;&gt;""),$U$5:U50),"")),"")</f>
        <v/>
      </c>
      <c r="V51" s="22" t="str">
        <f t="shared" si="0"/>
        <v/>
      </c>
      <c r="W51" s="22" t="str">
        <f>IF(LEN($T51),"C"&amp;SUMPRODUCT(ISNUMBER(SEARCH({"coaching 1";"coaching 2";"coaching 3"},$L51))*{1;2;3}),"")</f>
        <v/>
      </c>
    </row>
    <row r="52" spans="1:23" customFormat="1" ht="15.7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T52" s="22" t="str">
        <f>IFERROR(IF(LEN($C52)*LEN($L52),VLOOKUP(TRIM(CLEAN(LOOKUP(2,1/($B$1:$B52&lt;&gt;0),$B$1:$B52))),Agent!$B$2:$C$18,2,0),""),"")</f>
        <v/>
      </c>
      <c r="U52" s="22" t="str">
        <f>IF(LEN($T52),IFERROR("P"&amp;SEARCH((AND(DAY(F52)&gt;0,DAY(F52)&lt;11)*1)+(AND(DAY(F52)&gt;10,DAY(F52)&lt;21)*2)+(AND(DAY(F52)&gt;20,DAY(F52)&lt;32)*3),"123"),IF(ROW()-ROW($U$5)&gt;1,LOOKUP(2,1/($U$5:U51&lt;&gt;""),$U$5:U51),"")),"")</f>
        <v/>
      </c>
      <c r="V52" s="22" t="str">
        <f t="shared" si="0"/>
        <v/>
      </c>
      <c r="W52" s="22" t="str">
        <f>IF(LEN($T52),"C"&amp;SUMPRODUCT(ISNUMBER(SEARCH({"coaching 1";"coaching 2";"coaching 3"},$L52))*{1;2;3}),"")</f>
        <v/>
      </c>
    </row>
    <row r="53" spans="1:23" customFormat="1" ht="16.5">
      <c r="A53" s="48"/>
      <c r="B53" s="48"/>
      <c r="C53" s="57"/>
      <c r="D53" s="57"/>
      <c r="E53" s="48"/>
      <c r="F53" s="48"/>
      <c r="G53" s="48"/>
      <c r="H53" s="48"/>
      <c r="I53" s="48"/>
      <c r="J53" s="48"/>
      <c r="K53" s="48"/>
      <c r="L53" s="57"/>
      <c r="M53" s="57"/>
      <c r="N53" s="48"/>
      <c r="O53" s="48"/>
      <c r="P53" s="48"/>
      <c r="Q53" s="48"/>
      <c r="R53" s="48"/>
      <c r="T53" s="22" t="str">
        <f>IFERROR(IF(LEN($C53)*LEN($L53),VLOOKUP(TRIM(CLEAN(LOOKUP(2,1/($B$1:$B53&lt;&gt;0),$B$1:$B53))),Agent!$B$2:$C$18,2,0),""),"")</f>
        <v/>
      </c>
      <c r="U53" s="22" t="str">
        <f>IF(LEN($T53),IFERROR("P"&amp;SEARCH((AND(DAY(F53)&gt;0,DAY(F53)&lt;11)*1)+(AND(DAY(F53)&gt;10,DAY(F53)&lt;21)*2)+(AND(DAY(F53)&gt;20,DAY(F53)&lt;32)*3),"123"),IF(ROW()-ROW($U$5)&gt;1,LOOKUP(2,1/($U$5:U52&lt;&gt;""),$U$5:U52),"")),"")</f>
        <v/>
      </c>
      <c r="V53" s="22" t="str">
        <f t="shared" si="0"/>
        <v/>
      </c>
      <c r="W53" s="22" t="str">
        <f>IF(LEN($T53),"C"&amp;SUMPRODUCT(ISNUMBER(SEARCH({"coaching 1";"coaching 2";"coaching 3"},$L53))*{1;2;3}),"")</f>
        <v/>
      </c>
    </row>
    <row r="54" spans="1:23" customFormat="1" ht="16.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T54" s="22" t="str">
        <f>IFERROR(IF(LEN($C54)*LEN($L54),VLOOKUP(TRIM(CLEAN(LOOKUP(2,1/($B$1:$B54&lt;&gt;0),$B$1:$B54))),Agent!$B$2:$C$18,2,0),""),"")</f>
        <v/>
      </c>
      <c r="U54" s="22" t="str">
        <f>IF(LEN($T54),IFERROR("P"&amp;SEARCH((AND(DAY(F54)&gt;0,DAY(F54)&lt;11)*1)+(AND(DAY(F54)&gt;10,DAY(F54)&lt;21)*2)+(AND(DAY(F54)&gt;20,DAY(F54)&lt;32)*3),"123"),IF(ROW()-ROW($U$5)&gt;1,LOOKUP(2,1/($U$5:U53&lt;&gt;""),$U$5:U53),"")),"")</f>
        <v/>
      </c>
      <c r="V54" s="22" t="str">
        <f t="shared" si="0"/>
        <v/>
      </c>
      <c r="W54" s="22" t="str">
        <f>IF(LEN($T54),"C"&amp;SUMPRODUCT(ISNUMBER(SEARCH({"coaching 1";"coaching 2";"coaching 3"},$L54))*{1;2;3}),"")</f>
        <v/>
      </c>
    </row>
    <row r="55" spans="1:23" customFormat="1" ht="16.5">
      <c r="A55" s="72" t="s">
        <v>129</v>
      </c>
      <c r="B55" s="72" t="s">
        <v>130</v>
      </c>
      <c r="C55" s="73" t="s">
        <v>131</v>
      </c>
      <c r="D55" s="74"/>
      <c r="E55" s="74"/>
      <c r="F55" s="74"/>
      <c r="G55" s="74"/>
      <c r="H55" s="75"/>
      <c r="I55" s="73" t="s">
        <v>132</v>
      </c>
      <c r="J55" s="74"/>
      <c r="K55" s="75"/>
      <c r="L55" s="73" t="s">
        <v>133</v>
      </c>
      <c r="M55" s="74"/>
      <c r="N55" s="74"/>
      <c r="O55" s="74"/>
      <c r="P55" s="74"/>
      <c r="Q55" s="75"/>
      <c r="R55" s="72" t="s">
        <v>134</v>
      </c>
      <c r="T55" s="22" t="str">
        <f>IFERROR(IF(LEN($C55)*LEN($L55),VLOOKUP(TRIM(CLEAN(LOOKUP(2,1/($B$1:$B55&lt;&gt;0),$B$1:$B55))),Agent!$B$2:$C$18,2,0),""),"")</f>
        <v/>
      </c>
      <c r="U55" s="22" t="str">
        <f>IF(LEN($T55),IFERROR("P"&amp;SEARCH((AND(DAY(F55)&gt;0,DAY(F55)&lt;11)*1)+(AND(DAY(F55)&gt;10,DAY(F55)&lt;21)*2)+(AND(DAY(F55)&gt;20,DAY(F55)&lt;32)*3),"123"),IF(ROW()-ROW($U$5)&gt;1,LOOKUP(2,1/($U$5:U54&lt;&gt;""),$U$5:U54),"")),"")</f>
        <v/>
      </c>
      <c r="V55" s="22" t="str">
        <f t="shared" si="0"/>
        <v/>
      </c>
      <c r="W55" s="22" t="str">
        <f>IF(LEN($T55),"C"&amp;SUMPRODUCT(ISNUMBER(SEARCH({"coaching 1";"coaching 2";"coaching 3"},$L55))*{1;2;3}),"")</f>
        <v/>
      </c>
    </row>
    <row r="56" spans="1:23" customFormat="1" ht="16.5">
      <c r="A56" s="76"/>
      <c r="B56" s="76"/>
      <c r="C56" s="73" t="s">
        <v>135</v>
      </c>
      <c r="D56" s="75"/>
      <c r="E56" s="72" t="s">
        <v>136</v>
      </c>
      <c r="F56" s="72" t="s">
        <v>137</v>
      </c>
      <c r="G56" s="72" t="s">
        <v>138</v>
      </c>
      <c r="H56" s="72" t="s">
        <v>139</v>
      </c>
      <c r="I56" s="72" t="s">
        <v>140</v>
      </c>
      <c r="J56" s="72" t="s">
        <v>141</v>
      </c>
      <c r="K56" s="72" t="s">
        <v>142</v>
      </c>
      <c r="L56" s="72" t="s">
        <v>143</v>
      </c>
      <c r="M56" s="72" t="s">
        <v>144</v>
      </c>
      <c r="N56" s="72" t="s">
        <v>145</v>
      </c>
      <c r="O56" s="73" t="s">
        <v>146</v>
      </c>
      <c r="P56" s="74"/>
      <c r="Q56" s="75"/>
      <c r="R56" s="76"/>
      <c r="T56" s="22" t="str">
        <f>IFERROR(IF(LEN($C56)*LEN($L56),VLOOKUP(TRIM(CLEAN(LOOKUP(2,1/($B$1:$B56&lt;&gt;0),$B$1:$B56))),Agent!$B$2:$C$18,2,0),""),"")</f>
        <v/>
      </c>
      <c r="U56" s="22" t="str">
        <f>IF(LEN($T56),IFERROR("P"&amp;SEARCH((AND(DAY(F56)&gt;0,DAY(F56)&lt;11)*1)+(AND(DAY(F56)&gt;10,DAY(F56)&lt;21)*2)+(AND(DAY(F56)&gt;20,DAY(F56)&lt;32)*3),"123"),IF(ROW()-ROW($U$5)&gt;1,LOOKUP(2,1/($U$5:U55&lt;&gt;""),$U$5:U55),"")),"")</f>
        <v/>
      </c>
      <c r="V56" s="22" t="str">
        <f t="shared" si="0"/>
        <v/>
      </c>
      <c r="W56" s="22" t="str">
        <f>IF(LEN($T56),"C"&amp;SUMPRODUCT(ISNUMBER(SEARCH({"coaching 1";"coaching 2";"coaching 3"},$L56))*{1;2;3}),"")</f>
        <v/>
      </c>
    </row>
    <row r="57" spans="1:23" customFormat="1" ht="16.5">
      <c r="A57" s="77"/>
      <c r="B57" s="77"/>
      <c r="C57" s="78" t="s">
        <v>147</v>
      </c>
      <c r="D57" s="78" t="s">
        <v>148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8" t="s">
        <v>149</v>
      </c>
      <c r="P57" s="78" t="s">
        <v>150</v>
      </c>
      <c r="Q57" s="78" t="s">
        <v>151</v>
      </c>
      <c r="R57" s="77"/>
      <c r="T57" s="22" t="str">
        <f>IFERROR(IF(LEN($C57)*LEN($L57),VLOOKUP(TRIM(CLEAN(LOOKUP(2,1/($B$1:$B57&lt;&gt;0),$B$1:$B57))),Agent!$B$2:$C$18,2,0),""),"")</f>
        <v/>
      </c>
      <c r="U57" s="22" t="str">
        <f>IF(LEN($T57),IFERROR("P"&amp;SEARCH((AND(DAY(F57)&gt;0,DAY(F57)&lt;11)*1)+(AND(DAY(F57)&gt;10,DAY(F57)&lt;21)*2)+(AND(DAY(F57)&gt;20,DAY(F57)&lt;32)*3),"123"),IF(ROW()-ROW($U$5)&gt;1,LOOKUP(2,1/($U$5:U56&lt;&gt;""),$U$5:U56),"")),"")</f>
        <v/>
      </c>
      <c r="V57" s="22" t="str">
        <f t="shared" si="0"/>
        <v/>
      </c>
      <c r="W57" s="22" t="str">
        <f>IF(LEN($T57),"C"&amp;SUMPRODUCT(ISNUMBER(SEARCH({"coaching 1";"coaching 2";"coaching 3"},$L57))*{1;2;3}),"")</f>
        <v/>
      </c>
    </row>
    <row r="58" spans="1:23" customFormat="1">
      <c r="A58" s="79" t="s">
        <v>152</v>
      </c>
      <c r="B58" s="79" t="s">
        <v>9</v>
      </c>
      <c r="C58" s="79" t="s">
        <v>234</v>
      </c>
      <c r="D58" s="79" t="s">
        <v>277</v>
      </c>
      <c r="E58" s="79" t="s">
        <v>278</v>
      </c>
      <c r="F58" s="88">
        <v>42765</v>
      </c>
      <c r="G58" s="79" t="s">
        <v>279</v>
      </c>
      <c r="H58" s="79" t="s">
        <v>157</v>
      </c>
      <c r="I58" s="79" t="s">
        <v>254</v>
      </c>
      <c r="J58" s="79" t="s">
        <v>280</v>
      </c>
      <c r="K58" s="79" t="s">
        <v>280</v>
      </c>
      <c r="L58" s="79" t="s">
        <v>281</v>
      </c>
      <c r="M58" s="79" t="s">
        <v>282</v>
      </c>
      <c r="N58" s="79" t="s">
        <v>283</v>
      </c>
      <c r="O58" s="79" t="s">
        <v>163</v>
      </c>
      <c r="P58" s="79" t="s">
        <v>163</v>
      </c>
      <c r="Q58" s="79" t="s">
        <v>163</v>
      </c>
      <c r="R58" s="79"/>
      <c r="T58" s="22">
        <f>IFERROR(IF(LEN($C58)*LEN($L58),VLOOKUP(TRIM(CLEAN(LOOKUP(2,1/($B$1:$B58&lt;&gt;0),$B$1:$B58))),Agent!$B$2:$C$18,2,0),""),"")</f>
        <v>65519</v>
      </c>
      <c r="U58" s="22" t="str">
        <f>IF(LEN($T58),IFERROR("P"&amp;SEARCH((AND(DAY(F58)&gt;0,DAY(F58)&lt;11)*1)+(AND(DAY(F58)&gt;10,DAY(F58)&lt;21)*2)+(AND(DAY(F58)&gt;20,DAY(F58)&lt;32)*3),"123"),IF(ROW()-ROW($U$5)&gt;1,LOOKUP(2,1/($U$5:U57&lt;&gt;""),$U$5:U57),"")),"")</f>
        <v>P3</v>
      </c>
      <c r="V58" s="22" t="str">
        <f t="shared" si="0"/>
        <v>KP001</v>
      </c>
      <c r="W58" s="22" t="str">
        <f>IF(LEN($T58),"C"&amp;SUMPRODUCT(ISNUMBER(SEARCH({"coaching 1";"coaching 2";"coaching 3"},$L58))*{1;2;3}),"")</f>
        <v>C1</v>
      </c>
    </row>
    <row r="59" spans="1:23" customForma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T59" s="22" t="str">
        <f>IFERROR(IF(LEN($C59)*LEN($L59),VLOOKUP(TRIM(CLEAN(LOOKUP(2,1/($B$1:$B59&lt;&gt;0),$B$1:$B59))),Agent!$B$2:$C$18,2,0),""),"")</f>
        <v/>
      </c>
      <c r="U59" s="22" t="str">
        <f>IF(LEN($T59),IFERROR("P"&amp;SEARCH((AND(DAY(F59)&gt;0,DAY(F59)&lt;11)*1)+(AND(DAY(F59)&gt;10,DAY(F59)&lt;21)*2)+(AND(DAY(F59)&gt;20,DAY(F59)&lt;32)*3),"123"),IF(ROW()-ROW($U$5)&gt;1,LOOKUP(2,1/($U$5:U58&lt;&gt;""),$U$5:U58),"")),"")</f>
        <v/>
      </c>
      <c r="V59" s="22" t="str">
        <f t="shared" si="0"/>
        <v/>
      </c>
      <c r="W59" s="22" t="str">
        <f>IF(LEN($T59),"C"&amp;SUMPRODUCT(ISNUMBER(SEARCH({"coaching 1";"coaching 2";"coaching 3"},$L59))*{1;2;3}),"")</f>
        <v/>
      </c>
    </row>
    <row r="60" spans="1:23" customFormat="1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T60" s="22" t="str">
        <f>IFERROR(IF(LEN($C60)*LEN($L60),VLOOKUP(TRIM(CLEAN(LOOKUP(2,1/($B$1:$B60&lt;&gt;0),$B$1:$B60))),Agent!$B$2:$C$18,2,0),""),"")</f>
        <v/>
      </c>
      <c r="U60" s="22" t="str">
        <f>IF(LEN($T60),IFERROR("P"&amp;SEARCH((AND(DAY(F60)&gt;0,DAY(F60)&lt;11)*1)+(AND(DAY(F60)&gt;10,DAY(F60)&lt;21)*2)+(AND(DAY(F60)&gt;20,DAY(F60)&lt;32)*3),"123"),IF(ROW()-ROW($U$5)&gt;1,LOOKUP(2,1/($U$5:U59&lt;&gt;""),$U$5:U59),"")),"")</f>
        <v/>
      </c>
      <c r="V60" s="22" t="str">
        <f t="shared" si="0"/>
        <v/>
      </c>
      <c r="W60" s="22" t="str">
        <f>IF(LEN($T60),"C"&amp;SUMPRODUCT(ISNUMBER(SEARCH({"coaching 1";"coaching 2";"coaching 3"},$L60))*{1;2;3}),"")</f>
        <v/>
      </c>
    </row>
    <row r="61" spans="1:23" customFormat="1">
      <c r="A61" s="82" t="s">
        <v>164</v>
      </c>
      <c r="B61" s="82" t="s">
        <v>2</v>
      </c>
      <c r="C61" s="82" t="s">
        <v>165</v>
      </c>
      <c r="D61" s="82" t="s">
        <v>284</v>
      </c>
      <c r="E61" s="82" t="s">
        <v>285</v>
      </c>
      <c r="F61" s="89">
        <v>42765</v>
      </c>
      <c r="G61" s="82" t="s">
        <v>286</v>
      </c>
      <c r="H61" s="82" t="s">
        <v>157</v>
      </c>
      <c r="I61" s="82" t="s">
        <v>287</v>
      </c>
      <c r="J61" s="82" t="s">
        <v>288</v>
      </c>
      <c r="K61" s="82" t="s">
        <v>288</v>
      </c>
      <c r="L61" s="82" t="s">
        <v>289</v>
      </c>
      <c r="M61" s="82" t="s">
        <v>290</v>
      </c>
      <c r="N61" s="82" t="s">
        <v>291</v>
      </c>
      <c r="O61" s="82" t="s">
        <v>163</v>
      </c>
      <c r="P61" s="82" t="s">
        <v>163</v>
      </c>
      <c r="Q61" s="82" t="s">
        <v>163</v>
      </c>
      <c r="R61" s="82"/>
      <c r="T61" s="22">
        <f>IFERROR(IF(LEN($C61)*LEN($L61),VLOOKUP(TRIM(CLEAN(LOOKUP(2,1/($B$1:$B61&lt;&gt;0),$B$1:$B61))),Agent!$B$2:$C$18,2,0),""),"")</f>
        <v>65579</v>
      </c>
      <c r="U61" s="22" t="str">
        <f>IF(LEN($T61),IFERROR("P"&amp;SEARCH((AND(DAY(F61)&gt;0,DAY(F61)&lt;11)*1)+(AND(DAY(F61)&gt;10,DAY(F61)&lt;21)*2)+(AND(DAY(F61)&gt;20,DAY(F61)&lt;32)*3),"123"),IF(ROW()-ROW($U$5)&gt;1,LOOKUP(2,1/($U$5:U60&lt;&gt;""),$U$5:U60),"")),"")</f>
        <v>P3</v>
      </c>
      <c r="V61" s="22" t="str">
        <f t="shared" si="0"/>
        <v>KP005</v>
      </c>
      <c r="W61" s="22" t="str">
        <f>IF(LEN($T61),"C"&amp;SUMPRODUCT(ISNUMBER(SEARCH({"coaching 1";"coaching 2";"coaching 3"},$L61))*{1;2;3}),"")</f>
        <v>C1</v>
      </c>
    </row>
    <row r="62" spans="1:23" customFormat="1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T62" s="22" t="str">
        <f>IFERROR(IF(LEN($C62)*LEN($L62),VLOOKUP(TRIM(CLEAN(LOOKUP(2,1/($B$1:$B62&lt;&gt;0),$B$1:$B62))),Agent!$B$2:$C$18,2,0),""),"")</f>
        <v/>
      </c>
      <c r="U62" s="22" t="str">
        <f>IF(LEN($T62),IFERROR("P"&amp;SEARCH((AND(DAY(F62)&gt;0,DAY(F62)&lt;11)*1)+(AND(DAY(F62)&gt;10,DAY(F62)&lt;21)*2)+(AND(DAY(F62)&gt;20,DAY(F62)&lt;32)*3),"123"),IF(ROW()-ROW($U$5)&gt;1,LOOKUP(2,1/($U$5:U61&lt;&gt;""),$U$5:U61),"")),"")</f>
        <v/>
      </c>
      <c r="V62" s="22" t="str">
        <f t="shared" si="0"/>
        <v/>
      </c>
      <c r="W62" s="22" t="str">
        <f>IF(LEN($T62),"C"&amp;SUMPRODUCT(ISNUMBER(SEARCH({"coaching 1";"coaching 2";"coaching 3"},$L62))*{1;2;3}),"")</f>
        <v/>
      </c>
    </row>
    <row r="63" spans="1:23" customForma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T63" s="22" t="str">
        <f>IFERROR(IF(LEN($C63)*LEN($L63),VLOOKUP(TRIM(CLEAN(LOOKUP(2,1/($B$1:$B63&lt;&gt;0),$B$1:$B63))),Agent!$B$2:$C$18,2,0),""),"")</f>
        <v/>
      </c>
      <c r="U63" s="22" t="str">
        <f>IF(LEN($T63),IFERROR("P"&amp;SEARCH((AND(DAY(F63)&gt;0,DAY(F63)&lt;11)*1)+(AND(DAY(F63)&gt;10,DAY(F63)&lt;21)*2)+(AND(DAY(F63)&gt;20,DAY(F63)&lt;32)*3),"123"),IF(ROW()-ROW($U$5)&gt;1,LOOKUP(2,1/($U$5:U62&lt;&gt;""),$U$5:U62),"")),"")</f>
        <v/>
      </c>
      <c r="V63" s="22" t="str">
        <f t="shared" si="0"/>
        <v/>
      </c>
      <c r="W63" s="22" t="str">
        <f>IF(LEN($T63),"C"&amp;SUMPRODUCT(ISNUMBER(SEARCH({"coaching 1";"coaching 2";"coaching 3"},$L63))*{1;2;3}),"")</f>
        <v/>
      </c>
    </row>
    <row r="64" spans="1:23" customFormat="1" ht="60">
      <c r="A64" s="79" t="s">
        <v>174</v>
      </c>
      <c r="B64" s="79" t="s">
        <v>6</v>
      </c>
      <c r="C64" s="85" t="s">
        <v>153</v>
      </c>
      <c r="D64" s="85" t="s">
        <v>292</v>
      </c>
      <c r="E64" s="79" t="s">
        <v>293</v>
      </c>
      <c r="F64" s="88">
        <v>42765</v>
      </c>
      <c r="G64" s="79" t="s">
        <v>294</v>
      </c>
      <c r="H64" s="79" t="s">
        <v>157</v>
      </c>
      <c r="I64" s="79" t="s">
        <v>295</v>
      </c>
      <c r="J64" s="79" t="s">
        <v>288</v>
      </c>
      <c r="K64" s="79" t="s">
        <v>288</v>
      </c>
      <c r="L64" s="85" t="s">
        <v>296</v>
      </c>
      <c r="M64" s="85" t="s">
        <v>297</v>
      </c>
      <c r="N64" s="79" t="s">
        <v>298</v>
      </c>
      <c r="O64" s="79" t="s">
        <v>163</v>
      </c>
      <c r="P64" s="79" t="s">
        <v>163</v>
      </c>
      <c r="Q64" s="79" t="s">
        <v>163</v>
      </c>
      <c r="R64" s="79"/>
      <c r="T64" s="22">
        <f>IFERROR(IF(LEN($C64)*LEN($L64),VLOOKUP(TRIM(CLEAN(LOOKUP(2,1/($B$1:$B64&lt;&gt;0),$B$1:$B64))),Agent!$B$2:$C$18,2,0),""),"")</f>
        <v>65113</v>
      </c>
      <c r="U64" s="22" t="str">
        <f>IF(LEN($T64),IFERROR("P"&amp;SEARCH((AND(DAY(F64)&gt;0,DAY(F64)&lt;11)*1)+(AND(DAY(F64)&gt;10,DAY(F64)&lt;21)*2)+(AND(DAY(F64)&gt;20,DAY(F64)&lt;32)*3),"123"),IF(ROW()-ROW($U$5)&gt;1,LOOKUP(2,1/($U$5:U63&lt;&gt;""),$U$5:U63),"")),"")</f>
        <v>P3</v>
      </c>
      <c r="V64" s="22" t="str">
        <f t="shared" si="0"/>
        <v>KP004</v>
      </c>
      <c r="W64" s="22" t="str">
        <f>IF(LEN($T64),"C"&amp;SUMPRODUCT(ISNUMBER(SEARCH({"coaching 1";"coaching 2";"coaching 3"},$L64))*{1;2;3}),"")</f>
        <v>C2</v>
      </c>
    </row>
    <row r="65" spans="1:23" customFormat="1">
      <c r="A65" s="80"/>
      <c r="B65" s="80"/>
      <c r="C65" s="86"/>
      <c r="D65" s="86"/>
      <c r="E65" s="80"/>
      <c r="F65" s="80"/>
      <c r="G65" s="80"/>
      <c r="H65" s="80"/>
      <c r="I65" s="80"/>
      <c r="J65" s="80"/>
      <c r="K65" s="80"/>
      <c r="L65" s="86"/>
      <c r="M65" s="86"/>
      <c r="N65" s="80"/>
      <c r="O65" s="80"/>
      <c r="P65" s="80"/>
      <c r="Q65" s="80"/>
      <c r="R65" s="80"/>
      <c r="T65" s="22" t="str">
        <f>IFERROR(IF(LEN($C65)*LEN($L65),VLOOKUP(TRIM(CLEAN(LOOKUP(2,1/($B$1:$B65&lt;&gt;0),$B$1:$B65))),Agent!$B$2:$C$18,2,0),""),"")</f>
        <v/>
      </c>
      <c r="U65" s="22" t="str">
        <f>IF(LEN($T65),IFERROR("P"&amp;SEARCH((AND(DAY(F65)&gt;0,DAY(F65)&lt;11)*1)+(AND(DAY(F65)&gt;10,DAY(F65)&lt;21)*2)+(AND(DAY(F65)&gt;20,DAY(F65)&lt;32)*3),"123"),IF(ROW()-ROW($U$5)&gt;1,LOOKUP(2,1/($U$5:U64&lt;&gt;""),$U$5:U64),"")),"")</f>
        <v/>
      </c>
      <c r="V65" s="22" t="str">
        <f t="shared" si="0"/>
        <v/>
      </c>
      <c r="W65" s="22" t="str">
        <f>IF(LEN($T65),"C"&amp;SUMPRODUCT(ISNUMBER(SEARCH({"coaching 1";"coaching 2";"coaching 3"},$L65))*{1;2;3}),"")</f>
        <v/>
      </c>
    </row>
    <row r="66" spans="1:23" customFormat="1" ht="120">
      <c r="A66" s="80"/>
      <c r="B66" s="80"/>
      <c r="C66" s="85" t="s">
        <v>299</v>
      </c>
      <c r="D66" s="85" t="s">
        <v>300</v>
      </c>
      <c r="E66" s="80"/>
      <c r="F66" s="80"/>
      <c r="G66" s="80"/>
      <c r="H66" s="80"/>
      <c r="I66" s="80"/>
      <c r="J66" s="80"/>
      <c r="K66" s="80"/>
      <c r="L66" s="85" t="s">
        <v>301</v>
      </c>
      <c r="M66" s="85" t="s">
        <v>302</v>
      </c>
      <c r="N66" s="80"/>
      <c r="O66" s="80"/>
      <c r="P66" s="80"/>
      <c r="Q66" s="80"/>
      <c r="R66" s="80"/>
      <c r="T66" s="22">
        <f>IFERROR(IF(LEN($C66)*LEN($L66),VLOOKUP(TRIM(CLEAN(LOOKUP(2,1/($B$1:$B66&lt;&gt;0),$B$1:$B66))),Agent!$B$2:$C$18,2,0),""),"")</f>
        <v>65113</v>
      </c>
      <c r="U66" s="22" t="str">
        <f>IF(LEN($T66),IFERROR("P"&amp;SEARCH((AND(DAY(F66)&gt;0,DAY(F66)&lt;11)*1)+(AND(DAY(F66)&gt;10,DAY(F66)&lt;21)*2)+(AND(DAY(F66)&gt;20,DAY(F66)&lt;32)*3),"123"),IF(ROW()-ROW($U$5)&gt;1,LOOKUP(2,1/($U$5:U65&lt;&gt;""),$U$5:U65),"")),"")</f>
        <v>P3</v>
      </c>
      <c r="V66" s="22" t="str">
        <f t="shared" si="0"/>
        <v>KP010</v>
      </c>
      <c r="W66" s="22" t="str">
        <f>IF(LEN($T66),"C"&amp;SUMPRODUCT(ISNUMBER(SEARCH({"coaching 1";"coaching 2";"coaching 3"},$L66))*{1;2;3}),"")</f>
        <v>C1</v>
      </c>
    </row>
    <row r="67" spans="1:23" customFormat="1" ht="16.5">
      <c r="A67" s="80"/>
      <c r="B67" s="80"/>
      <c r="C67" s="85"/>
      <c r="D67" s="85"/>
      <c r="E67" s="80"/>
      <c r="F67" s="80"/>
      <c r="G67" s="80"/>
      <c r="H67" s="80"/>
      <c r="I67" s="80"/>
      <c r="J67" s="80"/>
      <c r="K67" s="80"/>
      <c r="L67" s="85"/>
      <c r="M67" s="85"/>
      <c r="N67" s="80"/>
      <c r="O67" s="80"/>
      <c r="P67" s="80"/>
      <c r="Q67" s="80"/>
      <c r="R67" s="80"/>
      <c r="T67" s="22" t="str">
        <f>IFERROR(IF(LEN($C67)*LEN($L67),VLOOKUP(TRIM(CLEAN(LOOKUP(2,1/($B$1:$B67&lt;&gt;0),$B$1:$B67))),Agent!$B$2:$C$18,2,0),""),"")</f>
        <v/>
      </c>
      <c r="U67" s="22" t="str">
        <f>IF(LEN($T67),IFERROR("P"&amp;SEARCH((AND(DAY(F67)&gt;0,DAY(F67)&lt;11)*1)+(AND(DAY(F67)&gt;10,DAY(F67)&lt;21)*2)+(AND(DAY(F67)&gt;20,DAY(F67)&lt;32)*3),"123"),IF(ROW()-ROW($U$5)&gt;1,LOOKUP(2,1/($U$5:U66&lt;&gt;""),$U$5:U66),"")),"")</f>
        <v/>
      </c>
      <c r="V67" s="22" t="str">
        <f t="shared" si="0"/>
        <v/>
      </c>
      <c r="W67" s="22" t="str">
        <f>IF(LEN($T67),"C"&amp;SUMPRODUCT(ISNUMBER(SEARCH({"coaching 1";"coaching 2";"coaching 3"},$L67))*{1;2;3}),"")</f>
        <v/>
      </c>
    </row>
    <row r="68" spans="1:23" customFormat="1" ht="16.5">
      <c r="A68" s="81"/>
      <c r="B68" s="81"/>
      <c r="C68" s="87"/>
      <c r="D68" s="87"/>
      <c r="E68" s="81"/>
      <c r="F68" s="81"/>
      <c r="G68" s="81"/>
      <c r="H68" s="81"/>
      <c r="I68" s="81"/>
      <c r="J68" s="81"/>
      <c r="K68" s="81"/>
      <c r="L68" s="87"/>
      <c r="M68" s="87"/>
      <c r="N68" s="81"/>
      <c r="O68" s="81"/>
      <c r="P68" s="81"/>
      <c r="Q68" s="81"/>
      <c r="R68" s="81"/>
      <c r="T68" s="22" t="str">
        <f>IFERROR(IF(LEN($C68)*LEN($L68),VLOOKUP(TRIM(CLEAN(LOOKUP(2,1/($B$1:$B68&lt;&gt;0),$B$1:$B68))),Agent!$B$2:$C$18,2,0),""),"")</f>
        <v/>
      </c>
      <c r="U68" s="22" t="str">
        <f>IF(LEN($T68),IFERROR("P"&amp;SEARCH((AND(DAY(F68)&gt;0,DAY(F68)&lt;11)*1)+(AND(DAY(F68)&gt;10,DAY(F68)&lt;21)*2)+(AND(DAY(F68)&gt;20,DAY(F68)&lt;32)*3),"123"),IF(ROW()-ROW($U$5)&gt;1,LOOKUP(2,1/($U$5:U67&lt;&gt;""),$U$5:U67),"")),"")</f>
        <v/>
      </c>
      <c r="V68" s="22" t="str">
        <f t="shared" si="0"/>
        <v/>
      </c>
      <c r="W68" s="22" t="str">
        <f>IF(LEN($T68),"C"&amp;SUMPRODUCT(ISNUMBER(SEARCH({"coaching 1";"coaching 2";"coaching 3"},$L68))*{1;2;3}),"")</f>
        <v/>
      </c>
    </row>
    <row r="69" spans="1:23" customFormat="1" ht="16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T69" s="22" t="str">
        <f>IFERROR(IF(LEN($C69)*LEN($L69),VLOOKUP(TRIM(CLEAN(LOOKUP(2,1/($B$1:$B69&lt;&gt;0),$B$1:$B69))),Agent!$B$2:$C$18,2,0),""),"")</f>
        <v/>
      </c>
      <c r="U69" s="22" t="str">
        <f>IF(LEN($T69),IFERROR("P"&amp;SEARCH((AND(DAY(F69)&gt;0,DAY(F69)&lt;11)*1)+(AND(DAY(F69)&gt;10,DAY(F69)&lt;21)*2)+(AND(DAY(F69)&gt;20,DAY(F69)&lt;32)*3),"123"),IF(ROW()-ROW($U$5)&gt;1,LOOKUP(2,1/($U$5:U68&lt;&gt;""),$U$5:U68),"")),"")</f>
        <v/>
      </c>
      <c r="V69" s="22" t="str">
        <f t="shared" si="0"/>
        <v/>
      </c>
      <c r="W69" s="22" t="str">
        <f>IF(LEN($T69),"C"&amp;SUMPRODUCT(ISNUMBER(SEARCH({"coaching 1";"coaching 2";"coaching 3"},$L69))*{1;2;3}),"")</f>
        <v/>
      </c>
    </row>
    <row r="70" spans="1:23" customFormat="1" ht="16.5">
      <c r="A70" s="48"/>
      <c r="B70" s="48"/>
      <c r="C70" s="48"/>
      <c r="D70" s="48"/>
      <c r="E70" s="48"/>
      <c r="F70" s="56"/>
      <c r="G70" s="50"/>
      <c r="H70" s="48"/>
      <c r="I70" s="48"/>
      <c r="J70" s="51"/>
      <c r="K70" s="51"/>
      <c r="L70" s="48"/>
      <c r="M70" s="48"/>
      <c r="N70" s="51"/>
      <c r="O70" s="48"/>
      <c r="P70" s="48"/>
      <c r="Q70" s="48"/>
      <c r="R70" s="48"/>
      <c r="T70" s="22" t="str">
        <f>IFERROR(IF(LEN($C70)*LEN($L70),VLOOKUP(TRIM(CLEAN(LOOKUP(2,1/($B$1:$B70&lt;&gt;0),$B$1:$B70))),Agent!$B$2:$C$18,2,0),""),"")</f>
        <v/>
      </c>
      <c r="U70" s="22" t="str">
        <f>IF(LEN($T70),IFERROR("P"&amp;SEARCH((AND(DAY(F70)&gt;0,DAY(F70)&lt;11)*1)+(AND(DAY(F70)&gt;10,DAY(F70)&lt;21)*2)+(AND(DAY(F70)&gt;20,DAY(F70)&lt;32)*3),"123"),IF(ROW()-ROW($U$5)&gt;1,LOOKUP(2,1/($U$5:U69&lt;&gt;""),$U$5:U69),"")),"")</f>
        <v/>
      </c>
      <c r="V70" s="22" t="str">
        <f t="shared" ref="V70:V121" si="1">IF(LEN($T70),INDEX(KP.Code,SUMPRODUCT(ISNUMBER(SEARCH("*"&amp;KP.Keyword&amp;"*",C70))*ROW(KP.Code))-2),"")</f>
        <v/>
      </c>
      <c r="W70" s="22" t="str">
        <f>IF(LEN($T70),"C"&amp;SUMPRODUCT(ISNUMBER(SEARCH({"coaching 1";"coaching 2";"coaching 3"},$L70))*{1;2;3}),"")</f>
        <v/>
      </c>
    </row>
    <row r="71" spans="1:23" customFormat="1" ht="16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T71" s="22" t="str">
        <f>IFERROR(IF(LEN($C71)*LEN($L71),VLOOKUP(TRIM(CLEAN(LOOKUP(2,1/($B$1:$B71&lt;&gt;0),$B$1:$B71))),Agent!$B$2:$C$18,2,0),""),"")</f>
        <v/>
      </c>
      <c r="U71" s="22" t="str">
        <f>IF(LEN($T71),IFERROR("P"&amp;SEARCH((AND(DAY(F71)&gt;0,DAY(F71)&lt;11)*1)+(AND(DAY(F71)&gt;10,DAY(F71)&lt;21)*2)+(AND(DAY(F71)&gt;20,DAY(F71)&lt;32)*3),"123"),IF(ROW()-ROW($U$5)&gt;1,LOOKUP(2,1/($U$5:U70&lt;&gt;""),$U$5:U70),"")),"")</f>
        <v/>
      </c>
      <c r="V71" s="22" t="str">
        <f t="shared" si="1"/>
        <v/>
      </c>
      <c r="W71" s="22" t="str">
        <f>IF(LEN($T71),"C"&amp;SUMPRODUCT(ISNUMBER(SEARCH({"coaching 1";"coaching 2";"coaching 3"},$L71))*{1;2;3}),"")</f>
        <v/>
      </c>
    </row>
    <row r="72" spans="1:23" customFormat="1" ht="16.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T72" s="22" t="str">
        <f>IFERROR(IF(LEN($C72)*LEN($L72),VLOOKUP(TRIM(CLEAN(LOOKUP(2,1/($B$1:$B72&lt;&gt;0),$B$1:$B72))),Agent!$B$2:$C$18,2,0),""),"")</f>
        <v/>
      </c>
      <c r="U72" s="22" t="str">
        <f>IF(LEN($T72),IFERROR("P"&amp;SEARCH((AND(DAY(F72)&gt;0,DAY(F72)&lt;11)*1)+(AND(DAY(F72)&gt;10,DAY(F72)&lt;21)*2)+(AND(DAY(F72)&gt;20,DAY(F72)&lt;32)*3),"123"),IF(ROW()-ROW($U$5)&gt;1,LOOKUP(2,1/($U$5:U71&lt;&gt;""),$U$5:U71),"")),"")</f>
        <v/>
      </c>
      <c r="V72" s="22" t="str">
        <f t="shared" si="1"/>
        <v/>
      </c>
      <c r="W72" s="22" t="str">
        <f>IF(LEN($T72),"C"&amp;SUMPRODUCT(ISNUMBER(SEARCH({"coaching 1";"coaching 2";"coaching 3"},$L72))*{1;2;3}),"")</f>
        <v/>
      </c>
    </row>
    <row r="73" spans="1:23" customForma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T73" s="22" t="str">
        <f>IFERROR(IF(LEN($C73)*LEN($L73),VLOOKUP(TRIM(CLEAN(LOOKUP(2,1/($B$1:$B73&lt;&gt;0),$B$1:$B73))),Agent!$B$2:$C$18,2,0),""),"")</f>
        <v/>
      </c>
      <c r="U73" s="22" t="str">
        <f>IF(LEN($T73),IFERROR("P"&amp;SEARCH((AND(DAY(F73)&gt;0,DAY(F73)&lt;11)*1)+(AND(DAY(F73)&gt;10,DAY(F73)&lt;21)*2)+(AND(DAY(F73)&gt;20,DAY(F73)&lt;32)*3),"123"),IF(ROW()-ROW($U$5)&gt;1,LOOKUP(2,1/($U$5:U72&lt;&gt;""),$U$5:U72),"")),"")</f>
        <v/>
      </c>
      <c r="V73" s="22" t="str">
        <f t="shared" si="1"/>
        <v/>
      </c>
      <c r="W73" s="22" t="str">
        <f>IF(LEN($T73),"C"&amp;SUMPRODUCT(ISNUMBER(SEARCH({"coaching 1";"coaching 2";"coaching 3"},$L73))*{1;2;3}),"")</f>
        <v/>
      </c>
    </row>
    <row r="74" spans="1:23" customForma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T74" s="22" t="str">
        <f>IFERROR(IF(LEN($C74)*LEN($L74),VLOOKUP(TRIM(CLEAN(LOOKUP(2,1/($B$1:$B74&lt;&gt;0),$B$1:$B74))),Agent!$B$2:$C$18,2,0),""),"")</f>
        <v/>
      </c>
      <c r="U74" s="22" t="str">
        <f>IF(LEN($T74),IFERROR("P"&amp;SEARCH((AND(DAY(F74)&gt;0,DAY(F74)&lt;11)*1)+(AND(DAY(F74)&gt;10,DAY(F74)&lt;21)*2)+(AND(DAY(F74)&gt;20,DAY(F74)&lt;32)*3),"123"),IF(ROW()-ROW($U$5)&gt;1,LOOKUP(2,1/($U$5:U73&lt;&gt;""),$U$5:U73),"")),"")</f>
        <v/>
      </c>
      <c r="V74" s="22" t="str">
        <f t="shared" si="1"/>
        <v/>
      </c>
      <c r="W74" s="22" t="str">
        <f>IF(LEN($T74),"C"&amp;SUMPRODUCT(ISNUMBER(SEARCH({"coaching 1";"coaching 2";"coaching 3"},$L74))*{1;2;3}),"")</f>
        <v/>
      </c>
    </row>
    <row r="75" spans="1:23" customFormat="1" ht="19.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T75" s="22" t="str">
        <f>IFERROR(IF(LEN($C75)*LEN($L75),VLOOKUP(TRIM(CLEAN(LOOKUP(2,1/($B$1:$B75&lt;&gt;0),$B$1:$B75))),Agent!$B$2:$C$18,2,0),""),"")</f>
        <v/>
      </c>
      <c r="U75" s="22" t="str">
        <f>IF(LEN($T75),IFERROR("P"&amp;SEARCH((AND(DAY(F75)&gt;0,DAY(F75)&lt;11)*1)+(AND(DAY(F75)&gt;10,DAY(F75)&lt;21)*2)+(AND(DAY(F75)&gt;20,DAY(F75)&lt;32)*3),"123"),IF(ROW()-ROW($U$5)&gt;1,LOOKUP(2,1/($U$5:U74&lt;&gt;""),$U$5:U74),"")),"")</f>
        <v/>
      </c>
      <c r="V75" s="22" t="str">
        <f t="shared" si="1"/>
        <v/>
      </c>
      <c r="W75" s="22" t="str">
        <f>IF(LEN($T75),"C"&amp;SUMPRODUCT(ISNUMBER(SEARCH({"coaching 1";"coaching 2";"coaching 3"},$L75))*{1;2;3}),"")</f>
        <v/>
      </c>
    </row>
    <row r="76" spans="1:23" customFormat="1" ht="19.5">
      <c r="A76" s="55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T76" s="22" t="str">
        <f>IFERROR(IF(LEN($C76)*LEN($L76),VLOOKUP(TRIM(CLEAN(LOOKUP(2,1/($B$1:$B76&lt;&gt;0),$B$1:$B76))),Agent!$B$2:$C$18,2,0),""),"")</f>
        <v/>
      </c>
      <c r="U76" s="22" t="str">
        <f>IF(LEN($T76),IFERROR("P"&amp;SEARCH((AND(DAY(F76)&gt;0,DAY(F76)&lt;11)*1)+(AND(DAY(F76)&gt;10,DAY(F76)&lt;21)*2)+(AND(DAY(F76)&gt;20,DAY(F76)&lt;32)*3),"123"),IF(ROW()-ROW($U$5)&gt;1,LOOKUP(2,1/($U$5:U75&lt;&gt;""),$U$5:U75),"")),"")</f>
        <v/>
      </c>
      <c r="V76" s="22" t="str">
        <f t="shared" si="1"/>
        <v/>
      </c>
      <c r="W76" s="22" t="str">
        <f>IF(LEN($T76),"C"&amp;SUMPRODUCT(ISNUMBER(SEARCH({"coaching 1";"coaching 2";"coaching 3"},$L76))*{1;2;3}),"")</f>
        <v/>
      </c>
    </row>
    <row r="77" spans="1:23" customFormat="1" ht="16.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T77" s="22" t="str">
        <f>IFERROR(IF(LEN($C77)*LEN($L77),VLOOKUP(TRIM(CLEAN(LOOKUP(2,1/($B$1:$B77&lt;&gt;0),$B$1:$B77))),Agent!$B$2:$C$18,2,0),""),"")</f>
        <v/>
      </c>
      <c r="U77" s="22" t="str">
        <f>IF(LEN($T77),IFERROR("P"&amp;SEARCH((AND(DAY(F77)&gt;0,DAY(F77)&lt;11)*1)+(AND(DAY(F77)&gt;10,DAY(F77)&lt;21)*2)+(AND(DAY(F77)&gt;20,DAY(F77)&lt;32)*3),"123"),IF(ROW()-ROW($U$5)&gt;1,LOOKUP(2,1/($U$5:U76&lt;&gt;""),$U$5:U76),"")),"")</f>
        <v/>
      </c>
      <c r="V77" s="22" t="str">
        <f t="shared" si="1"/>
        <v/>
      </c>
      <c r="W77" s="22" t="str">
        <f>IF(LEN($T77),"C"&amp;SUMPRODUCT(ISNUMBER(SEARCH({"coaching 1";"coaching 2";"coaching 3"},$L77))*{1;2;3}),"")</f>
        <v/>
      </c>
    </row>
    <row r="78" spans="1:23" customFormat="1" ht="16.5">
      <c r="A78" s="44"/>
      <c r="B78" s="44"/>
      <c r="C78" s="44"/>
      <c r="D78" s="44"/>
      <c r="E78" s="44"/>
      <c r="F78" s="45"/>
      <c r="G78" s="44"/>
      <c r="H78" s="44"/>
      <c r="I78" s="44"/>
      <c r="J78" s="44"/>
      <c r="K78" s="44"/>
      <c r="L78" s="45"/>
      <c r="M78" s="44"/>
      <c r="N78" s="44"/>
      <c r="O78" s="44"/>
      <c r="P78" s="44"/>
      <c r="Q78" s="44"/>
      <c r="R78" s="44"/>
      <c r="T78" s="22" t="str">
        <f>IFERROR(IF(LEN($C78)*LEN($L78),VLOOKUP(TRIM(CLEAN(LOOKUP(2,1/($B$1:$B78&lt;&gt;0),$B$1:$B78))),Agent!$B$2:$C$18,2,0),""),"")</f>
        <v/>
      </c>
      <c r="U78" s="22" t="str">
        <f>IF(LEN($T78),IFERROR("P"&amp;SEARCH((AND(DAY(F78)&gt;0,DAY(F78)&lt;11)*1)+(AND(DAY(F78)&gt;10,DAY(F78)&lt;21)*2)+(AND(DAY(F78)&gt;20,DAY(F78)&lt;32)*3),"123"),IF(ROW()-ROW($U$5)&gt;1,LOOKUP(2,1/($U$5:U77&lt;&gt;""),$U$5:U77),"")),"")</f>
        <v/>
      </c>
      <c r="V78" s="22" t="str">
        <f t="shared" si="1"/>
        <v/>
      </c>
      <c r="W78" s="22" t="str">
        <f>IF(LEN($T78),"C"&amp;SUMPRODUCT(ISNUMBER(SEARCH({"coaching 1";"coaching 2";"coaching 3"},$L78))*{1;2;3}),"")</f>
        <v/>
      </c>
    </row>
    <row r="79" spans="1:23" customFormat="1" ht="16.5">
      <c r="A79" s="44"/>
      <c r="B79" s="44"/>
      <c r="C79" s="46"/>
      <c r="D79" s="47"/>
      <c r="E79" s="44"/>
      <c r="F79" s="45"/>
      <c r="G79" s="44"/>
      <c r="H79" s="44"/>
      <c r="I79" s="44"/>
      <c r="J79" s="44"/>
      <c r="K79" s="44"/>
      <c r="L79" s="45"/>
      <c r="M79" s="44"/>
      <c r="N79" s="44"/>
      <c r="O79" s="47"/>
      <c r="P79" s="47"/>
      <c r="Q79" s="47"/>
      <c r="R79" s="44"/>
      <c r="T79" s="22" t="str">
        <f>IFERROR(IF(LEN($C79)*LEN($L79),VLOOKUP(TRIM(CLEAN(LOOKUP(2,1/($B$1:$B79&lt;&gt;0),$B$1:$B79))),Agent!$B$2:$C$18,2,0),""),"")</f>
        <v/>
      </c>
      <c r="U79" s="22" t="str">
        <f>IF(LEN($T79),IFERROR("P"&amp;SEARCH((AND(DAY(F79)&gt;0,DAY(F79)&lt;11)*1)+(AND(DAY(F79)&gt;10,DAY(F79)&lt;21)*2)+(AND(DAY(F79)&gt;20,DAY(F79)&lt;32)*3),"123"),IF(ROW()-ROW($U$5)&gt;1,LOOKUP(2,1/($U$5:U78&lt;&gt;""),$U$5:U78),"")),"")</f>
        <v/>
      </c>
      <c r="V79" s="22" t="str">
        <f t="shared" si="1"/>
        <v/>
      </c>
      <c r="W79" s="22" t="str">
        <f>IF(LEN($T79),"C"&amp;SUMPRODUCT(ISNUMBER(SEARCH({"coaching 1";"coaching 2";"coaching 3"},$L79))*{1;2;3}),"")</f>
        <v/>
      </c>
    </row>
    <row r="80" spans="1:23" customFormat="1" ht="16.5">
      <c r="A80" s="48"/>
      <c r="B80" s="48"/>
      <c r="C80" s="48"/>
      <c r="D80" s="48"/>
      <c r="E80" s="48"/>
      <c r="F80" s="56"/>
      <c r="G80" s="50"/>
      <c r="H80" s="48"/>
      <c r="I80" s="48"/>
      <c r="J80" s="51"/>
      <c r="K80" s="51"/>
      <c r="L80" s="48"/>
      <c r="M80" s="48"/>
      <c r="N80" s="51"/>
      <c r="O80" s="48"/>
      <c r="P80" s="48"/>
      <c r="Q80" s="48"/>
      <c r="R80" s="48"/>
      <c r="T80" s="22" t="str">
        <f>IFERROR(IF(LEN($C80)*LEN($L80),VLOOKUP(TRIM(CLEAN(LOOKUP(2,1/($B$1:$B80&lt;&gt;0),$B$1:$B80))),Agent!$B$2:$C$18,2,0),""),"")</f>
        <v/>
      </c>
      <c r="U80" s="22" t="str">
        <f>IF(LEN($T80),IFERROR("P"&amp;SEARCH((AND(DAY(F80)&gt;0,DAY(F80)&lt;11)*1)+(AND(DAY(F80)&gt;10,DAY(F80)&lt;21)*2)+(AND(DAY(F80)&gt;20,DAY(F80)&lt;32)*3),"123"),IF(ROW()-ROW($U$5)&gt;1,LOOKUP(2,1/($U$5:U79&lt;&gt;""),$U$5:U79),"")),"")</f>
        <v/>
      </c>
      <c r="V80" s="22" t="str">
        <f t="shared" si="1"/>
        <v/>
      </c>
      <c r="W80" s="22" t="str">
        <f>IF(LEN($T80),"C"&amp;SUMPRODUCT(ISNUMBER(SEARCH({"coaching 1";"coaching 2";"coaching 3"},$L80))*{1;2;3}),"")</f>
        <v/>
      </c>
    </row>
    <row r="81" spans="1:23" customFormat="1" ht="16.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T81" s="22" t="str">
        <f>IFERROR(IF(LEN($C81)*LEN($L81),VLOOKUP(TRIM(CLEAN(LOOKUP(2,1/($B$1:$B81&lt;&gt;0),$B$1:$B81))),Agent!$B$2:$C$18,2,0),""),"")</f>
        <v/>
      </c>
      <c r="U81" s="22" t="str">
        <f>IF(LEN($T81),IFERROR("P"&amp;SEARCH((AND(DAY(F81)&gt;0,DAY(F81)&lt;11)*1)+(AND(DAY(F81)&gt;10,DAY(F81)&lt;21)*2)+(AND(DAY(F81)&gt;20,DAY(F81)&lt;32)*3),"123"),IF(ROW()-ROW($U$5)&gt;1,LOOKUP(2,1/($U$5:U80&lt;&gt;""),$U$5:U80),"")),"")</f>
        <v/>
      </c>
      <c r="V81" s="22" t="str">
        <f t="shared" si="1"/>
        <v/>
      </c>
      <c r="W81" s="22" t="str">
        <f>IF(LEN($T81),"C"&amp;SUMPRODUCT(ISNUMBER(SEARCH({"coaching 1";"coaching 2";"coaching 3"},$L81))*{1;2;3}),"")</f>
        <v/>
      </c>
    </row>
    <row r="82" spans="1:23" customFormat="1" ht="16.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T82" s="22" t="str">
        <f>IFERROR(IF(LEN($C82)*LEN($L82),VLOOKUP(TRIM(CLEAN(LOOKUP(2,1/($B$1:$B82&lt;&gt;0),$B$1:$B82))),Agent!$B$2:$C$18,2,0),""),"")</f>
        <v/>
      </c>
      <c r="U82" s="22" t="str">
        <f>IF(LEN($T82),IFERROR("P"&amp;SEARCH((AND(DAY(F82)&gt;0,DAY(F82)&lt;11)*1)+(AND(DAY(F82)&gt;10,DAY(F82)&lt;21)*2)+(AND(DAY(F82)&gt;20,DAY(F82)&lt;32)*3),"123"),IF(ROW()-ROW($U$5)&gt;1,LOOKUP(2,1/($U$5:U81&lt;&gt;""),$U$5:U81),"")),"")</f>
        <v/>
      </c>
      <c r="V82" s="22" t="str">
        <f t="shared" si="1"/>
        <v/>
      </c>
      <c r="W82" s="22" t="str">
        <f>IF(LEN($T82),"C"&amp;SUMPRODUCT(ISNUMBER(SEARCH({"coaching 1";"coaching 2";"coaching 3"},$L82))*{1;2;3}),"")</f>
        <v/>
      </c>
    </row>
    <row r="83" spans="1:23" customFormat="1" ht="16.5">
      <c r="A83" s="48"/>
      <c r="B83" s="48"/>
      <c r="C83" s="48"/>
      <c r="D83" s="48"/>
      <c r="E83" s="48"/>
      <c r="F83" s="56"/>
      <c r="G83" s="50"/>
      <c r="H83" s="48"/>
      <c r="I83" s="48"/>
      <c r="J83" s="51"/>
      <c r="K83" s="51"/>
      <c r="L83" s="48"/>
      <c r="M83" s="48"/>
      <c r="N83" s="51"/>
      <c r="O83" s="48"/>
      <c r="P83" s="48"/>
      <c r="Q83" s="48"/>
      <c r="R83" s="48"/>
      <c r="T83" s="22" t="str">
        <f>IFERROR(IF(LEN($C83)*LEN($L83),VLOOKUP(TRIM(CLEAN(LOOKUP(2,1/($B$1:$B83&lt;&gt;0),$B$1:$B83))),Agent!$B$2:$C$18,2,0),""),"")</f>
        <v/>
      </c>
      <c r="U83" s="22" t="str">
        <f>IF(LEN($T83),IFERROR("P"&amp;SEARCH((AND(DAY(F83)&gt;0,DAY(F83)&lt;11)*1)+(AND(DAY(F83)&gt;10,DAY(F83)&lt;21)*2)+(AND(DAY(F83)&gt;20,DAY(F83)&lt;32)*3),"123"),IF(ROW()-ROW($U$5)&gt;1,LOOKUP(2,1/($U$5:U82&lt;&gt;""),$U$5:U82),"")),"")</f>
        <v/>
      </c>
      <c r="V83" s="22" t="str">
        <f t="shared" si="1"/>
        <v/>
      </c>
      <c r="W83" s="22" t="str">
        <f>IF(LEN($T83),"C"&amp;SUMPRODUCT(ISNUMBER(SEARCH({"coaching 1";"coaching 2";"coaching 3"},$L83))*{1;2;3}),"")</f>
        <v/>
      </c>
    </row>
    <row r="84" spans="1:23" customFormat="1" ht="16.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T84" s="22" t="str">
        <f>IFERROR(IF(LEN($C84)*LEN($L84),VLOOKUP(TRIM(CLEAN(LOOKUP(2,1/($B$1:$B84&lt;&gt;0),$B$1:$B84))),Agent!$B$2:$C$18,2,0),""),"")</f>
        <v/>
      </c>
      <c r="U84" s="22" t="str">
        <f>IF(LEN($T84),IFERROR("P"&amp;SEARCH((AND(DAY(F84)&gt;0,DAY(F84)&lt;11)*1)+(AND(DAY(F84)&gt;10,DAY(F84)&lt;21)*2)+(AND(DAY(F84)&gt;20,DAY(F84)&lt;32)*3),"123"),IF(ROW()-ROW($U$5)&gt;1,LOOKUP(2,1/($U$5:U83&lt;&gt;""),$U$5:U83),"")),"")</f>
        <v/>
      </c>
      <c r="V84" s="22" t="str">
        <f t="shared" si="1"/>
        <v/>
      </c>
      <c r="W84" s="22" t="str">
        <f>IF(LEN($T84),"C"&amp;SUMPRODUCT(ISNUMBER(SEARCH({"coaching 1";"coaching 2";"coaching 3"},$L84))*{1;2;3}),"")</f>
        <v/>
      </c>
    </row>
    <row r="85" spans="1:23" customFormat="1" ht="16.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T85" s="22" t="str">
        <f>IFERROR(IF(LEN($C85)*LEN($L85),VLOOKUP(TRIM(CLEAN(LOOKUP(2,1/($B$1:$B85&lt;&gt;0),$B$1:$B85))),Agent!$B$2:$C$18,2,0),""),"")</f>
        <v/>
      </c>
      <c r="U85" s="22" t="str">
        <f>IF(LEN($T85),IFERROR("P"&amp;SEARCH((AND(DAY(F85)&gt;0,DAY(F85)&lt;11)*1)+(AND(DAY(F85)&gt;10,DAY(F85)&lt;21)*2)+(AND(DAY(F85)&gt;20,DAY(F85)&lt;32)*3),"123"),IF(ROW()-ROW($U$5)&gt;1,LOOKUP(2,1/($U$5:U84&lt;&gt;""),$U$5:U84),"")),"")</f>
        <v/>
      </c>
      <c r="V85" s="22" t="str">
        <f t="shared" si="1"/>
        <v/>
      </c>
      <c r="W85" s="22" t="str">
        <f>IF(LEN($T85),"C"&amp;SUMPRODUCT(ISNUMBER(SEARCH({"coaching 1";"coaching 2";"coaching 3"},$L85))*{1;2;3}),"")</f>
        <v/>
      </c>
    </row>
    <row r="86" spans="1:23" customFormat="1" ht="16.5">
      <c r="A86" s="48"/>
      <c r="B86" s="48"/>
      <c r="C86" s="48"/>
      <c r="D86" s="48"/>
      <c r="E86" s="48"/>
      <c r="F86" s="56"/>
      <c r="G86" s="50"/>
      <c r="H86" s="48"/>
      <c r="I86" s="48"/>
      <c r="J86" s="51"/>
      <c r="K86" s="51"/>
      <c r="L86" s="48"/>
      <c r="M86" s="48"/>
      <c r="N86" s="51"/>
      <c r="O86" s="48"/>
      <c r="P86" s="48"/>
      <c r="Q86" s="48"/>
      <c r="R86" s="48"/>
      <c r="T86" s="22" t="str">
        <f>IFERROR(IF(LEN($C86)*LEN($L86),VLOOKUP(TRIM(CLEAN(LOOKUP(2,1/($B$1:$B86&lt;&gt;0),$B$1:$B86))),Agent!$B$2:$C$18,2,0),""),"")</f>
        <v/>
      </c>
      <c r="U86" s="22" t="str">
        <f>IF(LEN($T86),IFERROR("P"&amp;SEARCH((AND(DAY(F86)&gt;0,DAY(F86)&lt;11)*1)+(AND(DAY(F86)&gt;10,DAY(F86)&lt;21)*2)+(AND(DAY(F86)&gt;20,DAY(F86)&lt;32)*3),"123"),IF(ROW()-ROW($U$5)&gt;1,LOOKUP(2,1/($U$5:U85&lt;&gt;""),$U$5:U85),"")),"")</f>
        <v/>
      </c>
      <c r="V86" s="22" t="str">
        <f t="shared" si="1"/>
        <v/>
      </c>
      <c r="W86" s="22" t="str">
        <f>IF(LEN($T86),"C"&amp;SUMPRODUCT(ISNUMBER(SEARCH({"coaching 1";"coaching 2";"coaching 3"},$L86))*{1;2;3}),"")</f>
        <v/>
      </c>
    </row>
    <row r="87" spans="1:23" customFormat="1" ht="16.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T87" s="22" t="str">
        <f>IFERROR(IF(LEN($C87)*LEN($L87),VLOOKUP(TRIM(CLEAN(LOOKUP(2,1/($B$1:$B87&lt;&gt;0),$B$1:$B87))),Agent!$B$2:$C$18,2,0),""),"")</f>
        <v/>
      </c>
      <c r="U87" s="22" t="str">
        <f>IF(LEN($T87),IFERROR("P"&amp;SEARCH((AND(DAY(F87)&gt;0,DAY(F87)&lt;11)*1)+(AND(DAY(F87)&gt;10,DAY(F87)&lt;21)*2)+(AND(DAY(F87)&gt;20,DAY(F87)&lt;32)*3),"123"),IF(ROW()-ROW($U$5)&gt;1,LOOKUP(2,1/($U$5:U86&lt;&gt;""),$U$5:U86),"")),"")</f>
        <v/>
      </c>
      <c r="V87" s="22" t="str">
        <f t="shared" si="1"/>
        <v/>
      </c>
      <c r="W87" s="22" t="str">
        <f>IF(LEN($T87),"C"&amp;SUMPRODUCT(ISNUMBER(SEARCH({"coaching 1";"coaching 2";"coaching 3"},$L87))*{1;2;3}),"")</f>
        <v/>
      </c>
    </row>
    <row r="88" spans="1:23" customFormat="1" ht="16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T88" s="22" t="str">
        <f>IFERROR(IF(LEN($C88)*LEN($L88),VLOOKUP(TRIM(CLEAN(LOOKUP(2,1/($B$1:$B88&lt;&gt;0),$B$1:$B88))),Agent!$B$2:$C$18,2,0),""),"")</f>
        <v/>
      </c>
      <c r="U88" s="22" t="str">
        <f>IF(LEN($T88),IFERROR("P"&amp;SEARCH((AND(DAY(F88)&gt;0,DAY(F88)&lt;11)*1)+(AND(DAY(F88)&gt;10,DAY(F88)&lt;21)*2)+(AND(DAY(F88)&gt;20,DAY(F88)&lt;32)*3),"123"),IF(ROW()-ROW($U$5)&gt;1,LOOKUP(2,1/($U$5:U87&lt;&gt;""),$U$5:U87),"")),"")</f>
        <v/>
      </c>
      <c r="V88" s="22" t="str">
        <f t="shared" si="1"/>
        <v/>
      </c>
      <c r="W88" s="22" t="str">
        <f>IF(LEN($T88),"C"&amp;SUMPRODUCT(ISNUMBER(SEARCH({"coaching 1";"coaching 2";"coaching 3"},$L88))*{1;2;3}),"")</f>
        <v/>
      </c>
    </row>
    <row r="89" spans="1:23" customFormat="1" ht="16.5">
      <c r="A89" s="48"/>
      <c r="B89" s="48"/>
      <c r="C89" s="48"/>
      <c r="D89" s="48"/>
      <c r="E89" s="48"/>
      <c r="F89" s="56"/>
      <c r="G89" s="50"/>
      <c r="H89" s="48"/>
      <c r="I89" s="48"/>
      <c r="J89" s="51"/>
      <c r="K89" s="51"/>
      <c r="L89" s="48"/>
      <c r="M89" s="48"/>
      <c r="N89" s="51"/>
      <c r="O89" s="48"/>
      <c r="P89" s="48"/>
      <c r="Q89" s="48"/>
      <c r="R89" s="48"/>
      <c r="T89" s="22" t="str">
        <f>IFERROR(IF(LEN($C89)*LEN($L89),VLOOKUP(TRIM(CLEAN(LOOKUP(2,1/($B$1:$B89&lt;&gt;0),$B$1:$B89))),Agent!$B$2:$C$18,2,0),""),"")</f>
        <v/>
      </c>
      <c r="U89" s="22" t="str">
        <f>IF(LEN($T89),IFERROR("P"&amp;SEARCH((AND(DAY(F89)&gt;0,DAY(F89)&lt;11)*1)+(AND(DAY(F89)&gt;10,DAY(F89)&lt;21)*2)+(AND(DAY(F89)&gt;20,DAY(F89)&lt;32)*3),"123"),IF(ROW()-ROW($U$5)&gt;1,LOOKUP(2,1/($U$5:U88&lt;&gt;""),$U$5:U88),"")),"")</f>
        <v/>
      </c>
      <c r="V89" s="22" t="str">
        <f t="shared" si="1"/>
        <v/>
      </c>
      <c r="W89" s="22" t="str">
        <f>IF(LEN($T89),"C"&amp;SUMPRODUCT(ISNUMBER(SEARCH({"coaching 1";"coaching 2";"coaching 3"},$L89))*{1;2;3}),"")</f>
        <v/>
      </c>
    </row>
    <row r="90" spans="1:23" customFormat="1" ht="16.5">
      <c r="A90" s="48"/>
      <c r="B90" s="48"/>
      <c r="C90" s="57"/>
      <c r="D90" s="57"/>
      <c r="E90" s="48"/>
      <c r="F90" s="48"/>
      <c r="G90" s="48"/>
      <c r="H90" s="48"/>
      <c r="I90" s="48"/>
      <c r="J90" s="48"/>
      <c r="K90" s="48"/>
      <c r="L90" s="57"/>
      <c r="M90" s="57"/>
      <c r="N90" s="48"/>
      <c r="O90" s="48"/>
      <c r="P90" s="48"/>
      <c r="Q90" s="48"/>
      <c r="R90" s="48"/>
      <c r="T90" s="22" t="str">
        <f>IFERROR(IF(LEN($C90)*LEN($L90),VLOOKUP(TRIM(CLEAN(LOOKUP(2,1/($B$1:$B90&lt;&gt;0),$B$1:$B90))),Agent!$B$2:$C$18,2,0),""),"")</f>
        <v/>
      </c>
      <c r="U90" s="22" t="str">
        <f>IF(LEN($T90),IFERROR("P"&amp;SEARCH((AND(DAY(F90)&gt;0,DAY(F90)&lt;11)*1)+(AND(DAY(F90)&gt;10,DAY(F90)&lt;21)*2)+(AND(DAY(F90)&gt;20,DAY(F90)&lt;32)*3),"123"),IF(ROW()-ROW($U$5)&gt;1,LOOKUP(2,1/($U$5:U89&lt;&gt;""),$U$5:U89),"")),"")</f>
        <v/>
      </c>
      <c r="V90" s="22" t="str">
        <f t="shared" si="1"/>
        <v/>
      </c>
      <c r="W90" s="22" t="str">
        <f>IF(LEN($T90),"C"&amp;SUMPRODUCT(ISNUMBER(SEARCH({"coaching 1";"coaching 2";"coaching 3"},$L90))*{1;2;3}),"")</f>
        <v/>
      </c>
    </row>
    <row r="91" spans="1:23" customFormat="1" ht="16.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T91" s="22" t="str">
        <f>IFERROR(IF(LEN($C91)*LEN($L91),VLOOKUP(TRIM(CLEAN(LOOKUP(2,1/($B$1:$B91&lt;&gt;0),$B$1:$B91))),Agent!$B$2:$C$18,2,0),""),"")</f>
        <v/>
      </c>
      <c r="U91" s="22" t="str">
        <f>IF(LEN($T91),IFERROR("P"&amp;SEARCH((AND(DAY(F91)&gt;0,DAY(F91)&lt;11)*1)+(AND(DAY(F91)&gt;10,DAY(F91)&lt;21)*2)+(AND(DAY(F91)&gt;20,DAY(F91)&lt;32)*3),"123"),IF(ROW()-ROW($U$5)&gt;1,LOOKUP(2,1/($U$5:U90&lt;&gt;""),$U$5:U90),"")),"")</f>
        <v/>
      </c>
      <c r="V91" s="22" t="str">
        <f t="shared" si="1"/>
        <v/>
      </c>
      <c r="W91" s="22" t="str">
        <f>IF(LEN($T91),"C"&amp;SUMPRODUCT(ISNUMBER(SEARCH({"coaching 1";"coaching 2";"coaching 3"},$L91))*{1;2;3}),"")</f>
        <v/>
      </c>
    </row>
    <row r="92" spans="1:23" customFormat="1" ht="16.5">
      <c r="A92" s="48"/>
      <c r="B92" s="48"/>
      <c r="C92" s="57"/>
      <c r="D92" s="57"/>
      <c r="E92" s="48"/>
      <c r="F92" s="48"/>
      <c r="G92" s="48"/>
      <c r="H92" s="48"/>
      <c r="I92" s="48"/>
      <c r="J92" s="48"/>
      <c r="K92" s="48"/>
      <c r="L92" s="57"/>
      <c r="M92" s="57"/>
      <c r="N92" s="48"/>
      <c r="O92" s="48"/>
      <c r="P92" s="48"/>
      <c r="Q92" s="48"/>
      <c r="R92" s="48"/>
      <c r="T92" s="22" t="str">
        <f>IFERROR(IF(LEN($C92)*LEN($L92),VLOOKUP(TRIM(CLEAN(LOOKUP(2,1/($B$1:$B92&lt;&gt;0),$B$1:$B92))),Agent!$B$2:$C$18,2,0),""),"")</f>
        <v/>
      </c>
      <c r="U92" s="22" t="str">
        <f>IF(LEN($T92),IFERROR("P"&amp;SEARCH((AND(DAY(F92)&gt;0,DAY(F92)&lt;11)*1)+(AND(DAY(F92)&gt;10,DAY(F92)&lt;21)*2)+(AND(DAY(F92)&gt;20,DAY(F92)&lt;32)*3),"123"),IF(ROW()-ROW($U$5)&gt;1,LOOKUP(2,1/($U$5:U91&lt;&gt;""),$U$5:U91),"")),"")</f>
        <v/>
      </c>
      <c r="V92" s="22" t="str">
        <f t="shared" si="1"/>
        <v/>
      </c>
      <c r="W92" s="22" t="str">
        <f>IF(LEN($T92),"C"&amp;SUMPRODUCT(ISNUMBER(SEARCH({"coaching 1";"coaching 2";"coaching 3"},$L92))*{1;2;3}),"")</f>
        <v/>
      </c>
    </row>
    <row r="93" spans="1:23" customFormat="1" ht="16.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T93" s="22" t="str">
        <f>IFERROR(IF(LEN($C93)*LEN($L93),VLOOKUP(TRIM(CLEAN(LOOKUP(2,1/($B$1:$B93&lt;&gt;0),$B$1:$B93))),Agent!$B$2:$C$18,2,0),""),"")</f>
        <v/>
      </c>
      <c r="U93" s="22" t="str">
        <f>IF(LEN($T93),IFERROR("P"&amp;SEARCH((AND(DAY(F93)&gt;0,DAY(F93)&lt;11)*1)+(AND(DAY(F93)&gt;10,DAY(F93)&lt;21)*2)+(AND(DAY(F93)&gt;20,DAY(F93)&lt;32)*3),"123"),IF(ROW()-ROW($U$5)&gt;1,LOOKUP(2,1/($U$5:U92&lt;&gt;""),$U$5:U92),"")),"")</f>
        <v/>
      </c>
      <c r="V93" s="22" t="str">
        <f t="shared" si="1"/>
        <v/>
      </c>
      <c r="W93" s="22" t="str">
        <f>IF(LEN($T93),"C"&amp;SUMPRODUCT(ISNUMBER(SEARCH({"coaching 1";"coaching 2";"coaching 3"},$L93))*{1;2;3}),"")</f>
        <v/>
      </c>
    </row>
    <row r="94" spans="1:23" customFormat="1" ht="16.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T94" s="22" t="str">
        <f>IFERROR(IF(LEN($C94)*LEN($L94),VLOOKUP(TRIM(CLEAN(LOOKUP(2,1/($B$1:$B94&lt;&gt;0),$B$1:$B94))),Agent!$B$2:$C$18,2,0),""),"")</f>
        <v/>
      </c>
      <c r="U94" s="22" t="str">
        <f>IF(LEN($T94),IFERROR("P"&amp;SEARCH((AND(DAY(F94)&gt;0,DAY(F94)&lt;11)*1)+(AND(DAY(F94)&gt;10,DAY(F94)&lt;21)*2)+(AND(DAY(F94)&gt;20,DAY(F94)&lt;32)*3),"123"),IF(ROW()-ROW($U$5)&gt;1,LOOKUP(2,1/($U$5:U93&lt;&gt;""),$U$5:U93),"")),"")</f>
        <v/>
      </c>
      <c r="V94" s="22" t="str">
        <f t="shared" si="1"/>
        <v/>
      </c>
      <c r="W94" s="22" t="str">
        <f>IF(LEN($T94),"C"&amp;SUMPRODUCT(ISNUMBER(SEARCH({"coaching 1";"coaching 2";"coaching 3"},$L94))*{1;2;3}),"")</f>
        <v/>
      </c>
    </row>
    <row r="95" spans="1:23" customFormat="1" ht="16.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T95" s="22" t="str">
        <f>IFERROR(IF(LEN($C95)*LEN($L95),VLOOKUP(TRIM(CLEAN(LOOKUP(2,1/($B$1:$B95&lt;&gt;0),$B$1:$B95))),Agent!$B$2:$C$18,2,0),""),"")</f>
        <v/>
      </c>
      <c r="U95" s="22" t="str">
        <f>IF(LEN($T95),IFERROR("P"&amp;SEARCH((AND(DAY(F95)&gt;0,DAY(F95)&lt;11)*1)+(AND(DAY(F95)&gt;10,DAY(F95)&lt;21)*2)+(AND(DAY(F95)&gt;20,DAY(F95)&lt;32)*3),"123"),IF(ROW()-ROW($U$5)&gt;1,LOOKUP(2,1/($U$5:U94&lt;&gt;""),$U$5:U94),"")),"")</f>
        <v/>
      </c>
      <c r="V95" s="22" t="str">
        <f t="shared" si="1"/>
        <v/>
      </c>
      <c r="W95" s="22" t="str">
        <f>IF(LEN($T95),"C"&amp;SUMPRODUCT(ISNUMBER(SEARCH({"coaching 1";"coaching 2";"coaching 3"},$L95))*{1;2;3}),"")</f>
        <v/>
      </c>
    </row>
    <row r="96" spans="1:23" customFormat="1" ht="16.5">
      <c r="A96" s="48"/>
      <c r="B96" s="48"/>
      <c r="C96" s="48"/>
      <c r="D96" s="48"/>
      <c r="E96" s="48"/>
      <c r="F96" s="56"/>
      <c r="G96" s="50"/>
      <c r="H96" s="48"/>
      <c r="I96" s="48"/>
      <c r="J96" s="51"/>
      <c r="K96" s="51"/>
      <c r="L96" s="48"/>
      <c r="M96" s="48"/>
      <c r="N96" s="51"/>
      <c r="O96" s="48"/>
      <c r="P96" s="48"/>
      <c r="Q96" s="48"/>
      <c r="R96" s="48"/>
      <c r="T96" s="22" t="str">
        <f>IFERROR(IF(LEN($C96)*LEN($L96),VLOOKUP(TRIM(CLEAN(LOOKUP(2,1/($B$1:$B96&lt;&gt;0),$B$1:$B96))),Agent!$B$2:$C$18,2,0),""),"")</f>
        <v/>
      </c>
      <c r="U96" s="22" t="str">
        <f>IF(LEN($T96),IFERROR("P"&amp;SEARCH((AND(DAY(F96)&gt;0,DAY(F96)&lt;11)*1)+(AND(DAY(F96)&gt;10,DAY(F96)&lt;21)*2)+(AND(DAY(F96)&gt;20,DAY(F96)&lt;32)*3),"123"),IF(ROW()-ROW($U$5)&gt;1,LOOKUP(2,1/($U$5:U95&lt;&gt;""),$U$5:U95),"")),"")</f>
        <v/>
      </c>
      <c r="V96" s="22" t="str">
        <f t="shared" si="1"/>
        <v/>
      </c>
      <c r="W96" s="22" t="str">
        <f>IF(LEN($T96),"C"&amp;SUMPRODUCT(ISNUMBER(SEARCH({"coaching 1";"coaching 2";"coaching 3"},$L96))*{1;2;3}),"")</f>
        <v/>
      </c>
    </row>
    <row r="97" spans="1:23" customFormat="1" ht="16.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T97" s="22" t="str">
        <f>IFERROR(IF(LEN($C97)*LEN($L97),VLOOKUP(TRIM(CLEAN(LOOKUP(2,1/($B$1:$B97&lt;&gt;0),$B$1:$B97))),Agent!$B$2:$C$18,2,0),""),"")</f>
        <v/>
      </c>
      <c r="U97" s="22" t="str">
        <f>IF(LEN($T97),IFERROR("P"&amp;SEARCH((AND(DAY(F97)&gt;0,DAY(F97)&lt;11)*1)+(AND(DAY(F97)&gt;10,DAY(F97)&lt;21)*2)+(AND(DAY(F97)&gt;20,DAY(F97)&lt;32)*3),"123"),IF(ROW()-ROW($U$5)&gt;1,LOOKUP(2,1/($U$5:U96&lt;&gt;""),$U$5:U96),"")),"")</f>
        <v/>
      </c>
      <c r="V97" s="22" t="str">
        <f t="shared" si="1"/>
        <v/>
      </c>
      <c r="W97" s="22" t="str">
        <f>IF(LEN($T97),"C"&amp;SUMPRODUCT(ISNUMBER(SEARCH({"coaching 1";"coaching 2";"coaching 3"},$L97))*{1;2;3}),"")</f>
        <v/>
      </c>
    </row>
    <row r="98" spans="1:23" customFormat="1" ht="16.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T98" s="22" t="str">
        <f>IFERROR(IF(LEN($C98)*LEN($L98),VLOOKUP(TRIM(CLEAN(LOOKUP(2,1/($B$1:$B98&lt;&gt;0),$B$1:$B98))),Agent!$B$2:$C$18,2,0),""),"")</f>
        <v/>
      </c>
      <c r="U98" s="22" t="str">
        <f>IF(LEN($T98),IFERROR("P"&amp;SEARCH((AND(DAY(F98)&gt;0,DAY(F98)&lt;11)*1)+(AND(DAY(F98)&gt;10,DAY(F98)&lt;21)*2)+(AND(DAY(F98)&gt;20,DAY(F98)&lt;32)*3),"123"),IF(ROW()-ROW($U$5)&gt;1,LOOKUP(2,1/($U$5:U97&lt;&gt;""),$U$5:U97),"")),"")</f>
        <v/>
      </c>
      <c r="V98" s="22" t="str">
        <f t="shared" si="1"/>
        <v/>
      </c>
      <c r="W98" s="22" t="str">
        <f>IF(LEN($T98),"C"&amp;SUMPRODUCT(ISNUMBER(SEARCH({"coaching 1";"coaching 2";"coaching 3"},$L98))*{1;2;3}),"")</f>
        <v/>
      </c>
    </row>
    <row r="99" spans="1:23" customFormat="1" ht="16.5">
      <c r="A99" s="48"/>
      <c r="B99" s="48"/>
      <c r="C99" s="48"/>
      <c r="D99" s="48"/>
      <c r="E99" s="48"/>
      <c r="F99" s="56"/>
      <c r="G99" s="50"/>
      <c r="H99" s="48"/>
      <c r="I99" s="48"/>
      <c r="J99" s="51"/>
      <c r="K99" s="51"/>
      <c r="L99" s="48"/>
      <c r="M99" s="48"/>
      <c r="N99" s="51"/>
      <c r="O99" s="48"/>
      <c r="P99" s="48"/>
      <c r="Q99" s="48"/>
      <c r="R99" s="48"/>
      <c r="T99" s="22" t="str">
        <f>IFERROR(IF(LEN($C99)*LEN($L99),VLOOKUP(TRIM(CLEAN(LOOKUP(2,1/($B$1:$B99&lt;&gt;0),$B$1:$B99))),Agent!$B$2:$C$18,2,0),""),"")</f>
        <v/>
      </c>
      <c r="U99" s="22" t="str">
        <f>IF(LEN($T99),IFERROR("P"&amp;SEARCH((AND(DAY(F99)&gt;0,DAY(F99)&lt;11)*1)+(AND(DAY(F99)&gt;10,DAY(F99)&lt;21)*2)+(AND(DAY(F99)&gt;20,DAY(F99)&lt;32)*3),"123"),IF(ROW()-ROW($U$5)&gt;1,LOOKUP(2,1/($U$5:U98&lt;&gt;""),$U$5:U98),"")),"")</f>
        <v/>
      </c>
      <c r="V99" s="22" t="str">
        <f t="shared" si="1"/>
        <v/>
      </c>
      <c r="W99" s="22" t="str">
        <f>IF(LEN($T99),"C"&amp;SUMPRODUCT(ISNUMBER(SEARCH({"coaching 1";"coaching 2";"coaching 3"},$L99))*{1;2;3}),"")</f>
        <v/>
      </c>
    </row>
    <row r="100" spans="1:23" customFormat="1" ht="16.5">
      <c r="A100" s="48"/>
      <c r="B100" s="48"/>
      <c r="C100" s="57"/>
      <c r="D100" s="57"/>
      <c r="E100" s="48"/>
      <c r="F100" s="48"/>
      <c r="G100" s="48"/>
      <c r="H100" s="48"/>
      <c r="I100" s="48"/>
      <c r="J100" s="48"/>
      <c r="K100" s="48"/>
      <c r="L100" s="57"/>
      <c r="M100" s="57"/>
      <c r="N100" s="48"/>
      <c r="O100" s="48"/>
      <c r="P100" s="48"/>
      <c r="Q100" s="48"/>
      <c r="R100" s="48"/>
      <c r="T100" s="22" t="str">
        <f>IFERROR(IF(LEN($C100)*LEN($L100),VLOOKUP(TRIM(CLEAN(LOOKUP(2,1/($B$1:$B100&lt;&gt;0),$B$1:$B100))),Agent!$B$2:$C$18,2,0),""),"")</f>
        <v/>
      </c>
      <c r="U100" s="22" t="str">
        <f>IF(LEN($T100),IFERROR("P"&amp;SEARCH((AND(DAY(F100)&gt;0,DAY(F100)&lt;11)*1)+(AND(DAY(F100)&gt;10,DAY(F100)&lt;21)*2)+(AND(DAY(F100)&gt;20,DAY(F100)&lt;32)*3),"123"),IF(ROW()-ROW($U$5)&gt;1,LOOKUP(2,1/($U$5:U99&lt;&gt;""),$U$5:U99),"")),"")</f>
        <v/>
      </c>
      <c r="V100" s="22" t="str">
        <f t="shared" si="1"/>
        <v/>
      </c>
      <c r="W100" s="22" t="str">
        <f>IF(LEN($T100),"C"&amp;SUMPRODUCT(ISNUMBER(SEARCH({"coaching 1";"coaching 2";"coaching 3"},$L100))*{1;2;3}),"")</f>
        <v/>
      </c>
    </row>
    <row r="101" spans="1:23" customFormat="1" ht="16.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T101" s="22" t="str">
        <f>IFERROR(IF(LEN($C101)*LEN($L101),VLOOKUP(TRIM(CLEAN(LOOKUP(2,1/($B$1:$B101&lt;&gt;0),$B$1:$B101))),Agent!$B$2:$C$18,2,0),""),"")</f>
        <v/>
      </c>
      <c r="U101" s="22" t="str">
        <f>IF(LEN($T101),IFERROR("P"&amp;SEARCH((AND(DAY(F101)&gt;0,DAY(F101)&lt;11)*1)+(AND(DAY(F101)&gt;10,DAY(F101)&lt;21)*2)+(AND(DAY(F101)&gt;20,DAY(F101)&lt;32)*3),"123"),IF(ROW()-ROW($U$5)&gt;1,LOOKUP(2,1/($U$5:U100&lt;&gt;""),$U$5:U100),"")),"")</f>
        <v/>
      </c>
      <c r="V101" s="22" t="str">
        <f t="shared" si="1"/>
        <v/>
      </c>
      <c r="W101" s="22" t="str">
        <f>IF(LEN($T101),"C"&amp;SUMPRODUCT(ISNUMBER(SEARCH({"coaching 1";"coaching 2";"coaching 3"},$L101))*{1;2;3}),"")</f>
        <v/>
      </c>
    </row>
    <row r="102" spans="1:23" customFormat="1" ht="16.5">
      <c r="A102" s="48"/>
      <c r="B102" s="48"/>
      <c r="C102" s="57"/>
      <c r="D102" s="57"/>
      <c r="E102" s="48"/>
      <c r="F102" s="48"/>
      <c r="G102" s="48"/>
      <c r="H102" s="48"/>
      <c r="I102" s="48"/>
      <c r="J102" s="48"/>
      <c r="K102" s="48"/>
      <c r="L102" s="57"/>
      <c r="M102" s="57"/>
      <c r="N102" s="48"/>
      <c r="O102" s="48"/>
      <c r="P102" s="48"/>
      <c r="Q102" s="48"/>
      <c r="R102" s="48"/>
      <c r="T102" s="22" t="str">
        <f>IFERROR(IF(LEN($C102)*LEN($L102),VLOOKUP(TRIM(CLEAN(LOOKUP(2,1/($B$1:$B102&lt;&gt;0),$B$1:$B102))),Agent!$B$2:$C$18,2,0),""),"")</f>
        <v/>
      </c>
      <c r="U102" s="22" t="str">
        <f>IF(LEN($T102),IFERROR("P"&amp;SEARCH((AND(DAY(F102)&gt;0,DAY(F102)&lt;11)*1)+(AND(DAY(F102)&gt;10,DAY(F102)&lt;21)*2)+(AND(DAY(F102)&gt;20,DAY(F102)&lt;32)*3),"123"),IF(ROW()-ROW($U$5)&gt;1,LOOKUP(2,1/($U$5:U101&lt;&gt;""),$U$5:U101),"")),"")</f>
        <v/>
      </c>
      <c r="V102" s="22" t="str">
        <f t="shared" si="1"/>
        <v/>
      </c>
      <c r="W102" s="22" t="str">
        <f>IF(LEN($T102),"C"&amp;SUMPRODUCT(ISNUMBER(SEARCH({"coaching 1";"coaching 2";"coaching 3"},$L102))*{1;2;3}),"")</f>
        <v/>
      </c>
    </row>
    <row r="103" spans="1:23" customFormat="1" ht="16.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T103" s="22" t="str">
        <f>IFERROR(IF(LEN($C103)*LEN($L103),VLOOKUP(TRIM(CLEAN(LOOKUP(2,1/($B$1:$B103&lt;&gt;0),$B$1:$B103))),Agent!$B$2:$C$18,2,0),""),"")</f>
        <v/>
      </c>
      <c r="U103" s="22" t="str">
        <f>IF(LEN($T103),IFERROR("P"&amp;SEARCH((AND(DAY(F103)&gt;0,DAY(F103)&lt;11)*1)+(AND(DAY(F103)&gt;10,DAY(F103)&lt;21)*2)+(AND(DAY(F103)&gt;20,DAY(F103)&lt;32)*3),"123"),IF(ROW()-ROW($U$5)&gt;1,LOOKUP(2,1/($U$5:U102&lt;&gt;""),$U$5:U102),"")),"")</f>
        <v/>
      </c>
      <c r="V103" s="22" t="str">
        <f t="shared" si="1"/>
        <v/>
      </c>
      <c r="W103" s="22" t="str">
        <f>IF(LEN($T103),"C"&amp;SUMPRODUCT(ISNUMBER(SEARCH({"coaching 1";"coaching 2";"coaching 3"},$L103))*{1;2;3}),"")</f>
        <v/>
      </c>
    </row>
    <row r="104" spans="1:23" customFormat="1" ht="16.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T104" s="22" t="str">
        <f>IFERROR(IF(LEN($C104)*LEN($L104),VLOOKUP(TRIM(CLEAN(LOOKUP(2,1/($B$1:$B104&lt;&gt;0),$B$1:$B104))),Agent!$B$2:$C$18,2,0),""),"")</f>
        <v/>
      </c>
      <c r="U104" s="22" t="str">
        <f>IF(LEN($T104),IFERROR("P"&amp;SEARCH((AND(DAY(F104)&gt;0,DAY(F104)&lt;11)*1)+(AND(DAY(F104)&gt;10,DAY(F104)&lt;21)*2)+(AND(DAY(F104)&gt;20,DAY(F104)&lt;32)*3),"123"),IF(ROW()-ROW($U$5)&gt;1,LOOKUP(2,1/($U$5:U103&lt;&gt;""),$U$5:U103),"")),"")</f>
        <v/>
      </c>
      <c r="V104" s="22" t="str">
        <f t="shared" si="1"/>
        <v/>
      </c>
      <c r="W104" s="22" t="str">
        <f>IF(LEN($T104),"C"&amp;SUMPRODUCT(ISNUMBER(SEARCH({"coaching 1";"coaching 2";"coaching 3"},$L104))*{1;2;3}),"")</f>
        <v/>
      </c>
    </row>
    <row r="105" spans="1:23" customFormat="1" ht="16.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T105" s="22" t="str">
        <f>IFERROR(IF(LEN($C105)*LEN($L105),VLOOKUP(TRIM(CLEAN(LOOKUP(2,1/($B$1:$B105&lt;&gt;0),$B$1:$B105))),Agent!$B$2:$C$18,2,0),""),"")</f>
        <v/>
      </c>
      <c r="U105" s="22" t="str">
        <f>IF(LEN($T105),IFERROR("P"&amp;SEARCH((AND(DAY(F105)&gt;0,DAY(F105)&lt;11)*1)+(AND(DAY(F105)&gt;10,DAY(F105)&lt;21)*2)+(AND(DAY(F105)&gt;20,DAY(F105)&lt;32)*3),"123"),IF(ROW()-ROW($U$5)&gt;1,LOOKUP(2,1/($U$5:U104&lt;&gt;""),$U$5:U104),"")),"")</f>
        <v/>
      </c>
      <c r="V105" s="22" t="str">
        <f t="shared" si="1"/>
        <v/>
      </c>
      <c r="W105" s="22" t="str">
        <f>IF(LEN($T105),"C"&amp;SUMPRODUCT(ISNUMBER(SEARCH({"coaching 1";"coaching 2";"coaching 3"},$L105))*{1;2;3}),"")</f>
        <v/>
      </c>
    </row>
    <row r="106" spans="1:23" customFormat="1" ht="16.5">
      <c r="A106" s="48"/>
      <c r="B106" s="48"/>
      <c r="C106" s="48"/>
      <c r="D106" s="48"/>
      <c r="E106" s="48"/>
      <c r="F106" s="56"/>
      <c r="G106" s="50"/>
      <c r="H106" s="48"/>
      <c r="I106" s="48"/>
      <c r="J106" s="51"/>
      <c r="K106" s="51"/>
      <c r="L106" s="48"/>
      <c r="M106" s="48"/>
      <c r="N106" s="51"/>
      <c r="O106" s="48"/>
      <c r="P106" s="48"/>
      <c r="Q106" s="48"/>
      <c r="R106" s="48"/>
      <c r="T106" s="22" t="str">
        <f>IFERROR(IF(LEN($C106)*LEN($L106),VLOOKUP(TRIM(CLEAN(LOOKUP(2,1/($B$1:$B106&lt;&gt;0),$B$1:$B106))),Agent!$B$2:$C$18,2,0),""),"")</f>
        <v/>
      </c>
      <c r="U106" s="22" t="str">
        <f>IF(LEN($T106),IFERROR("P"&amp;SEARCH((AND(DAY(F106)&gt;0,DAY(F106)&lt;11)*1)+(AND(DAY(F106)&gt;10,DAY(F106)&lt;21)*2)+(AND(DAY(F106)&gt;20,DAY(F106)&lt;32)*3),"123"),IF(ROW()-ROW($U$5)&gt;1,LOOKUP(2,1/($U$5:U105&lt;&gt;""),$U$5:U105),"")),"")</f>
        <v/>
      </c>
      <c r="V106" s="22" t="str">
        <f t="shared" si="1"/>
        <v/>
      </c>
      <c r="W106" s="22" t="str">
        <f>IF(LEN($T106),"C"&amp;SUMPRODUCT(ISNUMBER(SEARCH({"coaching 1";"coaching 2";"coaching 3"},$L106))*{1;2;3}),"")</f>
        <v/>
      </c>
    </row>
    <row r="107" spans="1:23" customFormat="1" ht="16.5">
      <c r="A107" s="48"/>
      <c r="B107" s="48"/>
      <c r="C107" s="57"/>
      <c r="D107" s="57"/>
      <c r="E107" s="48"/>
      <c r="F107" s="48"/>
      <c r="G107" s="48"/>
      <c r="H107" s="48"/>
      <c r="I107" s="48"/>
      <c r="J107" s="48"/>
      <c r="K107" s="48"/>
      <c r="L107" s="57"/>
      <c r="M107" s="57"/>
      <c r="N107" s="48"/>
      <c r="O107" s="48"/>
      <c r="P107" s="48"/>
      <c r="Q107" s="48"/>
      <c r="R107" s="48"/>
      <c r="T107" s="22" t="str">
        <f>IFERROR(IF(LEN($C107)*LEN($L107),VLOOKUP(TRIM(CLEAN(LOOKUP(2,1/($B$1:$B107&lt;&gt;0),$B$1:$B107))),Agent!$B$2:$C$18,2,0),""),"")</f>
        <v/>
      </c>
      <c r="U107" s="22" t="str">
        <f>IF(LEN($T107),IFERROR("P"&amp;SEARCH((AND(DAY(F107)&gt;0,DAY(F107)&lt;11)*1)+(AND(DAY(F107)&gt;10,DAY(F107)&lt;21)*2)+(AND(DAY(F107)&gt;20,DAY(F107)&lt;32)*3),"123"),IF(ROW()-ROW($U$5)&gt;1,LOOKUP(2,1/($U$5:U106&lt;&gt;""),$U$5:U106),"")),"")</f>
        <v/>
      </c>
      <c r="V107" s="22" t="str">
        <f t="shared" si="1"/>
        <v/>
      </c>
      <c r="W107" s="22" t="str">
        <f>IF(LEN($T107),"C"&amp;SUMPRODUCT(ISNUMBER(SEARCH({"coaching 1";"coaching 2";"coaching 3"},$L107))*{1;2;3}),"")</f>
        <v/>
      </c>
    </row>
    <row r="108" spans="1:23" customFormat="1" ht="16.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T108" s="22" t="str">
        <f>IFERROR(IF(LEN($C108)*LEN($L108),VLOOKUP(TRIM(CLEAN(LOOKUP(2,1/($B$1:$B108&lt;&gt;0),$B$1:$B108))),Agent!$B$2:$C$18,2,0),""),"")</f>
        <v/>
      </c>
      <c r="U108" s="22" t="str">
        <f>IF(LEN($T108),IFERROR("P"&amp;SEARCH((AND(DAY(F108)&gt;0,DAY(F108)&lt;11)*1)+(AND(DAY(F108)&gt;10,DAY(F108)&lt;21)*2)+(AND(DAY(F108)&gt;20,DAY(F108)&lt;32)*3),"123"),IF(ROW()-ROW($U$5)&gt;1,LOOKUP(2,1/($U$5:U107&lt;&gt;""),$U$5:U107),"")),"")</f>
        <v/>
      </c>
      <c r="V108" s="22" t="str">
        <f t="shared" si="1"/>
        <v/>
      </c>
      <c r="W108" s="22" t="str">
        <f>IF(LEN($T108),"C"&amp;SUMPRODUCT(ISNUMBER(SEARCH({"coaching 1";"coaching 2";"coaching 3"},$L108))*{1;2;3}),"")</f>
        <v/>
      </c>
    </row>
    <row r="109" spans="1:23" customFormat="1" ht="16.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T109" s="22" t="str">
        <f>IFERROR(IF(LEN($C109)*LEN($L109),VLOOKUP(TRIM(CLEAN(LOOKUP(2,1/($B$1:$B109&lt;&gt;0),$B$1:$B109))),Agent!$B$2:$C$18,2,0),""),"")</f>
        <v/>
      </c>
      <c r="U109" s="22" t="str">
        <f>IF(LEN($T109),IFERROR("P"&amp;SEARCH((AND(DAY(F109)&gt;0,DAY(F109)&lt;11)*1)+(AND(DAY(F109)&gt;10,DAY(F109)&lt;21)*2)+(AND(DAY(F109)&gt;20,DAY(F109)&lt;32)*3),"123"),IF(ROW()-ROW($U$5)&gt;1,LOOKUP(2,1/($U$5:U108&lt;&gt;""),$U$5:U108),"")),"")</f>
        <v/>
      </c>
      <c r="V109" s="22" t="str">
        <f t="shared" si="1"/>
        <v/>
      </c>
      <c r="W109" s="22" t="str">
        <f>IF(LEN($T109),"C"&amp;SUMPRODUCT(ISNUMBER(SEARCH({"coaching 1";"coaching 2";"coaching 3"},$L109))*{1;2;3}),"")</f>
        <v/>
      </c>
    </row>
    <row r="110" spans="1:23" customFormat="1" ht="16.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T110" s="22" t="str">
        <f>IFERROR(IF(LEN($C110)*LEN($L110),VLOOKUP(TRIM(CLEAN(LOOKUP(2,1/($B$1:$B110&lt;&gt;0),$B$1:$B110))),Agent!$B$2:$C$18,2,0),""),"")</f>
        <v/>
      </c>
      <c r="U110" s="22" t="str">
        <f>IF(LEN($T110),IFERROR("P"&amp;SEARCH((AND(DAY(F110)&gt;0,DAY(F110)&lt;11)*1)+(AND(DAY(F110)&gt;10,DAY(F110)&lt;21)*2)+(AND(DAY(F110)&gt;20,DAY(F110)&lt;32)*3),"123"),IF(ROW()-ROW($U$5)&gt;1,LOOKUP(2,1/($U$5:U109&lt;&gt;""),$U$5:U109),"")),"")</f>
        <v/>
      </c>
      <c r="V110" s="22" t="str">
        <f t="shared" si="1"/>
        <v/>
      </c>
      <c r="W110" s="22" t="str">
        <f>IF(LEN($T110),"C"&amp;SUMPRODUCT(ISNUMBER(SEARCH({"coaching 1";"coaching 2";"coaching 3"},$L110))*{1;2;3}),"")</f>
        <v/>
      </c>
    </row>
    <row r="111" spans="1:23" customFormat="1" ht="16.5">
      <c r="A111" s="48"/>
      <c r="B111" s="48"/>
      <c r="C111" s="48"/>
      <c r="D111" s="48"/>
      <c r="E111" s="48"/>
      <c r="F111" s="56"/>
      <c r="G111" s="50"/>
      <c r="H111" s="48"/>
      <c r="I111" s="48"/>
      <c r="J111" s="51"/>
      <c r="K111" s="51"/>
      <c r="L111" s="48"/>
      <c r="M111" s="48"/>
      <c r="N111" s="51"/>
      <c r="O111" s="48"/>
      <c r="P111" s="48"/>
      <c r="Q111" s="48"/>
      <c r="R111" s="48"/>
      <c r="T111" s="22" t="str">
        <f>IFERROR(IF(LEN($C111)*LEN($L111),VLOOKUP(TRIM(CLEAN(LOOKUP(2,1/($B$1:$B111&lt;&gt;0),$B$1:$B111))),Agent!$B$2:$C$18,2,0),""),"")</f>
        <v/>
      </c>
      <c r="U111" s="22" t="str">
        <f>IF(LEN($T111),IFERROR("P"&amp;SEARCH((AND(DAY(F111)&gt;0,DAY(F111)&lt;11)*1)+(AND(DAY(F111)&gt;10,DAY(F111)&lt;21)*2)+(AND(DAY(F111)&gt;20,DAY(F111)&lt;32)*3),"123"),IF(ROW()-ROW($U$5)&gt;1,LOOKUP(2,1/($U$5:U110&lt;&gt;""),$U$5:U110),"")),"")</f>
        <v/>
      </c>
      <c r="V111" s="22" t="str">
        <f t="shared" si="1"/>
        <v/>
      </c>
      <c r="W111" s="22" t="str">
        <f>IF(LEN($T111),"C"&amp;SUMPRODUCT(ISNUMBER(SEARCH({"coaching 1";"coaching 2";"coaching 3"},$L111))*{1;2;3}),"")</f>
        <v/>
      </c>
    </row>
    <row r="112" spans="1:23" customFormat="1" ht="16.5">
      <c r="A112" s="48"/>
      <c r="B112" s="48"/>
      <c r="C112" s="57"/>
      <c r="D112" s="57"/>
      <c r="E112" s="48"/>
      <c r="F112" s="48"/>
      <c r="G112" s="48"/>
      <c r="H112" s="48"/>
      <c r="I112" s="48"/>
      <c r="J112" s="48"/>
      <c r="K112" s="48"/>
      <c r="L112" s="57"/>
      <c r="M112" s="57"/>
      <c r="N112" s="48"/>
      <c r="O112" s="48"/>
      <c r="P112" s="48"/>
      <c r="Q112" s="48"/>
      <c r="R112" s="48"/>
      <c r="T112" s="22" t="str">
        <f>IFERROR(IF(LEN($C112)*LEN($L112),VLOOKUP(TRIM(CLEAN(LOOKUP(2,1/($B$1:$B112&lt;&gt;0),$B$1:$B112))),Agent!$B$2:$C$18,2,0),""),"")</f>
        <v/>
      </c>
      <c r="U112" s="22" t="str">
        <f>IF(LEN($T112),IFERROR("P"&amp;SEARCH((AND(DAY(F112)&gt;0,DAY(F112)&lt;11)*1)+(AND(DAY(F112)&gt;10,DAY(F112)&lt;21)*2)+(AND(DAY(F112)&gt;20,DAY(F112)&lt;32)*3),"123"),IF(ROW()-ROW($U$5)&gt;1,LOOKUP(2,1/($U$5:U111&lt;&gt;""),$U$5:U111),"")),"")</f>
        <v/>
      </c>
      <c r="V112" s="22" t="str">
        <f t="shared" si="1"/>
        <v/>
      </c>
      <c r="W112" s="22" t="str">
        <f>IF(LEN($T112),"C"&amp;SUMPRODUCT(ISNUMBER(SEARCH({"coaching 1";"coaching 2";"coaching 3"},$L112))*{1;2;3}),"")</f>
        <v/>
      </c>
    </row>
    <row r="113" spans="1:24" ht="16.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T113" s="22" t="str">
        <f>IFERROR(IF(LEN($C113)*LEN($L113),VLOOKUP(TRIM(CLEAN(LOOKUP(2,1/($B$1:$B113&lt;&gt;0),$B$1:$B113))),Agent!$B$2:$C$18,2,0),""),"")</f>
        <v/>
      </c>
      <c r="U113" s="22" t="str">
        <f>IF(LEN($T113),IFERROR("P"&amp;SEARCH((AND(DAY(F113)&gt;0,DAY(F113)&lt;11)*1)+(AND(DAY(F113)&gt;10,DAY(F113)&lt;21)*2)+(AND(DAY(F113)&gt;20,DAY(F113)&lt;32)*3),"123"),IF(ROW()-ROW($U$5)&gt;1,LOOKUP(2,1/($U$5:U112&lt;&gt;""),$U$5:U112),"")),"")</f>
        <v/>
      </c>
      <c r="V113" s="22" t="str">
        <f t="shared" si="1"/>
        <v/>
      </c>
      <c r="W113" s="22" t="str">
        <f>IF(LEN($T113),"C"&amp;SUMPRODUCT(ISNUMBER(SEARCH({"coaching 1";"coaching 2";"coaching 3"},$L113))*{1;2;3}),"")</f>
        <v/>
      </c>
      <c r="X113"/>
    </row>
    <row r="114" spans="1:24" ht="16.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T114" s="22" t="str">
        <f>IFERROR(IF(LEN($C114)*LEN($L114),VLOOKUP(TRIM(CLEAN(LOOKUP(2,1/($B$1:$B114&lt;&gt;0),$B$1:$B114))),Agent!$B$2:$C$18,2,0),""),"")</f>
        <v/>
      </c>
      <c r="U114" s="22" t="str">
        <f>IF(LEN($T114),IFERROR("P"&amp;SEARCH((AND(DAY(F114)&gt;0,DAY(F114)&lt;11)*1)+(AND(DAY(F114)&gt;10,DAY(F114)&lt;21)*2)+(AND(DAY(F114)&gt;20,DAY(F114)&lt;32)*3),"123"),IF(ROW()-ROW($U$5)&gt;1,LOOKUP(2,1/($U$5:U113&lt;&gt;""),$U$5:U113),"")),"")</f>
        <v/>
      </c>
      <c r="V114" s="22" t="str">
        <f t="shared" si="1"/>
        <v/>
      </c>
      <c r="W114" s="22" t="str">
        <f>IF(LEN($T114),"C"&amp;SUMPRODUCT(ISNUMBER(SEARCH({"coaching 1";"coaching 2";"coaching 3"},$L114))*{1;2;3}),"")</f>
        <v/>
      </c>
      <c r="X114"/>
    </row>
    <row r="115" spans="1:24" ht="16.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T115" s="22" t="str">
        <f>IFERROR(IF(LEN($C115)*LEN($L115),VLOOKUP(TRIM(CLEAN(LOOKUP(2,1/($B$1:$B115&lt;&gt;0),$B$1:$B115))),Agent!$B$2:$C$18,2,0),""),"")</f>
        <v/>
      </c>
      <c r="U115" s="22" t="str">
        <f>IF(LEN($T115),IFERROR("P"&amp;SEARCH((AND(DAY(F115)&gt;0,DAY(F115)&lt;11)*1)+(AND(DAY(F115)&gt;10,DAY(F115)&lt;21)*2)+(AND(DAY(F115)&gt;20,DAY(F115)&lt;32)*3),"123"),IF(ROW()-ROW($U$5)&gt;1,LOOKUP(2,1/($U$5:U114&lt;&gt;""),$U$5:U114),"")),"")</f>
        <v/>
      </c>
      <c r="V115" s="22" t="str">
        <f t="shared" si="1"/>
        <v/>
      </c>
      <c r="W115" s="22" t="str">
        <f>IF(LEN($T115),"C"&amp;SUMPRODUCT(ISNUMBER(SEARCH({"coaching 1";"coaching 2";"coaching 3"},$L115))*{1;2;3}),"")</f>
        <v/>
      </c>
      <c r="X115"/>
    </row>
    <row r="116" spans="1:24" ht="16.5">
      <c r="A116" s="48"/>
      <c r="B116" s="48"/>
      <c r="C116" s="48"/>
      <c r="D116" s="48"/>
      <c r="E116" s="48"/>
      <c r="F116" s="56"/>
      <c r="G116" s="50"/>
      <c r="H116" s="48"/>
      <c r="I116" s="48"/>
      <c r="J116" s="51"/>
      <c r="K116" s="51"/>
      <c r="L116" s="48"/>
      <c r="M116" s="48"/>
      <c r="N116" s="51"/>
      <c r="O116" s="48"/>
      <c r="P116" s="48"/>
      <c r="Q116" s="48"/>
      <c r="R116" s="48"/>
      <c r="T116" s="22" t="str">
        <f>IFERROR(IF(LEN($C116)*LEN($L116),VLOOKUP(TRIM(CLEAN(LOOKUP(2,1/($B$1:$B116&lt;&gt;0),$B$1:$B116))),Agent!$B$2:$C$18,2,0),""),"")</f>
        <v/>
      </c>
      <c r="U116" s="22" t="str">
        <f>IF(LEN($T116),IFERROR("P"&amp;SEARCH((AND(DAY(F116)&gt;0,DAY(F116)&lt;11)*1)+(AND(DAY(F116)&gt;10,DAY(F116)&lt;21)*2)+(AND(DAY(F116)&gt;20,DAY(F116)&lt;32)*3),"123"),IF(ROW()-ROW($U$5)&gt;1,LOOKUP(2,1/($U$5:U115&lt;&gt;""),$U$5:U115),"")),"")</f>
        <v/>
      </c>
      <c r="V116" s="22" t="str">
        <f t="shared" si="1"/>
        <v/>
      </c>
      <c r="W116" s="22" t="str">
        <f>IF(LEN($T116),"C"&amp;SUMPRODUCT(ISNUMBER(SEARCH({"coaching 1";"coaching 2";"coaching 3"},$L116))*{1;2;3}),"")</f>
        <v/>
      </c>
      <c r="X116"/>
    </row>
    <row r="117" spans="1:24" ht="16.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T117" s="22" t="str">
        <f>IFERROR(IF(LEN($C117)*LEN($L117),VLOOKUP(TRIM(CLEAN(LOOKUP(2,1/($B$1:$B117&lt;&gt;0),$B$1:$B117))),Agent!$B$2:$C$18,2,0),""),"")</f>
        <v/>
      </c>
      <c r="U117" s="22" t="str">
        <f>IF(LEN($T117),IFERROR("P"&amp;SEARCH((AND(DAY(F117)&gt;0,DAY(F117)&lt;11)*1)+(AND(DAY(F117)&gt;10,DAY(F117)&lt;21)*2)+(AND(DAY(F117)&gt;20,DAY(F117)&lt;32)*3),"123"),IF(ROW()-ROW($U$5)&gt;1,LOOKUP(2,1/($U$5:U116&lt;&gt;""),$U$5:U116),"")),"")</f>
        <v/>
      </c>
      <c r="V117" s="22" t="str">
        <f t="shared" si="1"/>
        <v/>
      </c>
      <c r="W117" s="22" t="str">
        <f>IF(LEN($T117),"C"&amp;SUMPRODUCT(ISNUMBER(SEARCH({"coaching 1";"coaching 2";"coaching 3"},$L117))*{1;2;3}),"")</f>
        <v/>
      </c>
      <c r="X117"/>
    </row>
    <row r="118" spans="1:24" ht="16.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T118" s="22" t="str">
        <f>IFERROR(IF(LEN($C118)*LEN($L118),VLOOKUP(TRIM(CLEAN(LOOKUP(2,1/($B$1:$B118&lt;&gt;0),$B$1:$B118))),Agent!$B$2:$C$18,2,0),""),"")</f>
        <v/>
      </c>
      <c r="U118" s="22" t="str">
        <f>IF(LEN($T118),IFERROR("P"&amp;SEARCH((AND(DAY(F118)&gt;0,DAY(F118)&lt;11)*1)+(AND(DAY(F118)&gt;10,DAY(F118)&lt;21)*2)+(AND(DAY(F118)&gt;20,DAY(F118)&lt;32)*3),"123"),IF(ROW()-ROW($U$5)&gt;1,LOOKUP(2,1/($U$5:U117&lt;&gt;""),$U$5:U117),"")),"")</f>
        <v/>
      </c>
      <c r="V118" s="22" t="str">
        <f t="shared" si="1"/>
        <v/>
      </c>
      <c r="W118" s="22" t="str">
        <f>IF(LEN($T118),"C"&amp;SUMPRODUCT(ISNUMBER(SEARCH({"coaching 1";"coaching 2";"coaching 3"},$L118))*{1;2;3}),"")</f>
        <v/>
      </c>
      <c r="X118"/>
    </row>
    <row r="119" spans="1:24" ht="16.5" customHeight="1">
      <c r="A119" s="48"/>
      <c r="B119" s="48"/>
      <c r="C119" s="48"/>
      <c r="D119" s="48"/>
      <c r="E119" s="48"/>
      <c r="F119" s="56"/>
      <c r="G119" s="50"/>
      <c r="H119" s="48"/>
      <c r="I119" s="48"/>
      <c r="J119" s="51"/>
      <c r="K119" s="51"/>
      <c r="L119" s="48"/>
      <c r="M119" s="48"/>
      <c r="N119" s="51"/>
      <c r="O119" s="48"/>
      <c r="P119" s="48"/>
      <c r="Q119" s="48"/>
      <c r="R119" s="48"/>
      <c r="T119" s="22" t="str">
        <f>IFERROR(IF(LEN($C119)*LEN($L119),VLOOKUP(TRIM(CLEAN(LOOKUP(2,1/($B$1:$B119&lt;&gt;0),$B$1:$B119))),Agent!$B$2:$C$18,2,0),""),"")</f>
        <v/>
      </c>
      <c r="U119" s="22" t="str">
        <f>IF(LEN($T119),IFERROR("P"&amp;SEARCH((AND(DAY(F119)&gt;0,DAY(F119)&lt;11)*1)+(AND(DAY(F119)&gt;10,DAY(F119)&lt;21)*2)+(AND(DAY(F119)&gt;20,DAY(F119)&lt;32)*3),"123"),IF(ROW()-ROW($U$5)&gt;1,LOOKUP(2,1/($U$5:U118&lt;&gt;""),$U$5:U118),"")),"")</f>
        <v/>
      </c>
      <c r="V119" s="22" t="str">
        <f t="shared" si="1"/>
        <v/>
      </c>
      <c r="W119" s="22" t="str">
        <f>IF(LEN($T119),"C"&amp;SUMPRODUCT(ISNUMBER(SEARCH({"coaching 1";"coaching 2";"coaching 3"},$L119))*{1;2;3}),"")</f>
        <v/>
      </c>
      <c r="X119"/>
    </row>
    <row r="120" spans="1:24" ht="16.5" customHeight="1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T120" s="22" t="str">
        <f>IFERROR(IF(LEN($C120)*LEN($L120),VLOOKUP(TRIM(CLEAN(LOOKUP(2,1/($B$1:$B120&lt;&gt;0),$B$1:$B120))),Agent!$B$2:$C$18,2,0),""),"")</f>
        <v/>
      </c>
      <c r="U120" s="22" t="str">
        <f>IF(LEN($T120),IFERROR("P"&amp;SEARCH((AND(DAY(F120)&gt;0,DAY(F120)&lt;11)*1)+(AND(DAY(F120)&gt;10,DAY(F120)&lt;21)*2)+(AND(DAY(F120)&gt;20,DAY(F120)&lt;32)*3),"123"),IF(ROW()-ROW($U$5)&gt;1,LOOKUP(2,1/($U$5:U119&lt;&gt;""),$U$5:U119),"")),"")</f>
        <v/>
      </c>
      <c r="V120" s="22" t="str">
        <f t="shared" si="1"/>
        <v/>
      </c>
      <c r="W120" s="22" t="str">
        <f>IF(LEN($T120),"C"&amp;SUMPRODUCT(ISNUMBER(SEARCH({"coaching 1";"coaching 2";"coaching 3"},$L120))*{1;2;3}),"")</f>
        <v/>
      </c>
      <c r="X120"/>
    </row>
    <row r="121" spans="1:24" ht="16.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T121" s="22" t="str">
        <f>IFERROR(IF(LEN($C121)*LEN($L121),VLOOKUP(TRIM(CLEAN(LOOKUP(2,1/($B$1:$B121&lt;&gt;0),$B$1:$B121))),Agent!$B$2:$C$18,2,0),""),"")</f>
        <v/>
      </c>
      <c r="U121" s="22" t="str">
        <f>IF(LEN($T121),IFERROR("P"&amp;SEARCH((AND(DAY(F121)&gt;0,DAY(F121)&lt;11)*1)+(AND(DAY(F121)&gt;10,DAY(F121)&lt;21)*2)+(AND(DAY(F121)&gt;20,DAY(F121)&lt;32)*3),"123"),IF(ROW()-ROW($U$5)&gt;1,LOOKUP(2,1/($U$5:U120&lt;&gt;""),$U$5:U120),"")),"")</f>
        <v/>
      </c>
      <c r="V121" s="22" t="str">
        <f t="shared" si="1"/>
        <v/>
      </c>
      <c r="W121" s="22" t="str">
        <f>IF(LEN($T121),"C"&amp;SUMPRODUCT(ISNUMBER(SEARCH({"coaching 1";"coaching 2";"coaching 3"},$L121))*{1;2;3}),"")</f>
        <v/>
      </c>
      <c r="X121"/>
    </row>
  </sheetData>
  <mergeCells count="357">
    <mergeCell ref="O64:O68"/>
    <mergeCell ref="P64:P68"/>
    <mergeCell ref="Q64:Q68"/>
    <mergeCell ref="R64:R68"/>
    <mergeCell ref="H64:H68"/>
    <mergeCell ref="I64:I68"/>
    <mergeCell ref="J64:J68"/>
    <mergeCell ref="K64:K68"/>
    <mergeCell ref="N64:N68"/>
    <mergeCell ref="A64:A68"/>
    <mergeCell ref="B64:B68"/>
    <mergeCell ref="E64:E68"/>
    <mergeCell ref="F64:F68"/>
    <mergeCell ref="G64:G68"/>
    <mergeCell ref="N61:N63"/>
    <mergeCell ref="O61:O63"/>
    <mergeCell ref="P61:P63"/>
    <mergeCell ref="Q61:Q63"/>
    <mergeCell ref="R61:R63"/>
    <mergeCell ref="P58:P60"/>
    <mergeCell ref="Q58:Q60"/>
    <mergeCell ref="R58:R60"/>
    <mergeCell ref="A61:A63"/>
    <mergeCell ref="B61:B63"/>
    <mergeCell ref="C61:C63"/>
    <mergeCell ref="D61:D63"/>
    <mergeCell ref="E61:E63"/>
    <mergeCell ref="F61:F63"/>
    <mergeCell ref="G61:G63"/>
    <mergeCell ref="H61:H63"/>
    <mergeCell ref="I61:I63"/>
    <mergeCell ref="J61:J63"/>
    <mergeCell ref="K61:K63"/>
    <mergeCell ref="L61:L63"/>
    <mergeCell ref="M61:M63"/>
    <mergeCell ref="K58:K60"/>
    <mergeCell ref="L58:L60"/>
    <mergeCell ref="M58:M60"/>
    <mergeCell ref="N58:N60"/>
    <mergeCell ref="O58:O60"/>
    <mergeCell ref="F58:F60"/>
    <mergeCell ref="G58:G60"/>
    <mergeCell ref="H58:H60"/>
    <mergeCell ref="I58:I60"/>
    <mergeCell ref="J58:J60"/>
    <mergeCell ref="A58:A60"/>
    <mergeCell ref="B58:B60"/>
    <mergeCell ref="C58:C60"/>
    <mergeCell ref="D58:D60"/>
    <mergeCell ref="E58:E60"/>
    <mergeCell ref="R55:R57"/>
    <mergeCell ref="C56:D56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Q56"/>
    <mergeCell ref="A55:A57"/>
    <mergeCell ref="B55:B57"/>
    <mergeCell ref="C55:H55"/>
    <mergeCell ref="I55:K55"/>
    <mergeCell ref="L55:Q55"/>
    <mergeCell ref="N50:N52"/>
    <mergeCell ref="O50:O52"/>
    <mergeCell ref="P50:P52"/>
    <mergeCell ref="Q50:Q52"/>
    <mergeCell ref="R50:R52"/>
    <mergeCell ref="P47:P49"/>
    <mergeCell ref="Q47:Q49"/>
    <mergeCell ref="R47:R49"/>
    <mergeCell ref="A50:A52"/>
    <mergeCell ref="B50:B52"/>
    <mergeCell ref="C50:C52"/>
    <mergeCell ref="D50:D52"/>
    <mergeCell ref="E50:E52"/>
    <mergeCell ref="F50:F52"/>
    <mergeCell ref="G50:G52"/>
    <mergeCell ref="H50:H52"/>
    <mergeCell ref="I50:I52"/>
    <mergeCell ref="J50:J52"/>
    <mergeCell ref="K50:K52"/>
    <mergeCell ref="L50:L52"/>
    <mergeCell ref="M50:M52"/>
    <mergeCell ref="K47:K49"/>
    <mergeCell ref="L47:L49"/>
    <mergeCell ref="M47:M49"/>
    <mergeCell ref="N47:N49"/>
    <mergeCell ref="O47:O49"/>
    <mergeCell ref="F47:F49"/>
    <mergeCell ref="G47:G49"/>
    <mergeCell ref="H47:H49"/>
    <mergeCell ref="I47:I49"/>
    <mergeCell ref="J47:J49"/>
    <mergeCell ref="A47:A49"/>
    <mergeCell ref="B47:B49"/>
    <mergeCell ref="C47:C49"/>
    <mergeCell ref="D47:D49"/>
    <mergeCell ref="E47:E49"/>
    <mergeCell ref="N44:N46"/>
    <mergeCell ref="O44:O46"/>
    <mergeCell ref="P44:P46"/>
    <mergeCell ref="Q44:Q46"/>
    <mergeCell ref="R44:R46"/>
    <mergeCell ref="P41:P43"/>
    <mergeCell ref="Q41:Q43"/>
    <mergeCell ref="R41:R43"/>
    <mergeCell ref="A44:A46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K46"/>
    <mergeCell ref="L44:L46"/>
    <mergeCell ref="M44:M46"/>
    <mergeCell ref="K41:K43"/>
    <mergeCell ref="L41:L43"/>
    <mergeCell ref="M41:M43"/>
    <mergeCell ref="N41:N43"/>
    <mergeCell ref="O41:O43"/>
    <mergeCell ref="F41:F43"/>
    <mergeCell ref="G41:G43"/>
    <mergeCell ref="H41:H43"/>
    <mergeCell ref="I41:I43"/>
    <mergeCell ref="J41:J43"/>
    <mergeCell ref="A41:A43"/>
    <mergeCell ref="B41:B43"/>
    <mergeCell ref="C41:C43"/>
    <mergeCell ref="D41:D43"/>
    <mergeCell ref="E41:E43"/>
    <mergeCell ref="N38:N40"/>
    <mergeCell ref="O38:O40"/>
    <mergeCell ref="P38:P40"/>
    <mergeCell ref="Q38:Q40"/>
    <mergeCell ref="R38:R40"/>
    <mergeCell ref="P35:P37"/>
    <mergeCell ref="Q35:Q37"/>
    <mergeCell ref="R35:R37"/>
    <mergeCell ref="A38:A40"/>
    <mergeCell ref="B38:B40"/>
    <mergeCell ref="C38:C40"/>
    <mergeCell ref="D38:D40"/>
    <mergeCell ref="E38:E40"/>
    <mergeCell ref="F38:F40"/>
    <mergeCell ref="G38:G40"/>
    <mergeCell ref="H38:H40"/>
    <mergeCell ref="I38:I40"/>
    <mergeCell ref="J38:J40"/>
    <mergeCell ref="K38:K40"/>
    <mergeCell ref="L38:L40"/>
    <mergeCell ref="M38:M40"/>
    <mergeCell ref="K35:K37"/>
    <mergeCell ref="L35:L37"/>
    <mergeCell ref="M35:M37"/>
    <mergeCell ref="N35:N37"/>
    <mergeCell ref="O35:O37"/>
    <mergeCell ref="F35:F37"/>
    <mergeCell ref="G35:G37"/>
    <mergeCell ref="H35:H37"/>
    <mergeCell ref="I35:I37"/>
    <mergeCell ref="J35:J37"/>
    <mergeCell ref="A35:A37"/>
    <mergeCell ref="B35:B37"/>
    <mergeCell ref="C35:C37"/>
    <mergeCell ref="D35:D37"/>
    <mergeCell ref="E35:E37"/>
    <mergeCell ref="N32:N34"/>
    <mergeCell ref="O32:O34"/>
    <mergeCell ref="P32:P34"/>
    <mergeCell ref="Q32:Q34"/>
    <mergeCell ref="R32:R34"/>
    <mergeCell ref="P29:P31"/>
    <mergeCell ref="Q29:Q31"/>
    <mergeCell ref="R29:R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K32:K34"/>
    <mergeCell ref="L32:L34"/>
    <mergeCell ref="M32:M34"/>
    <mergeCell ref="K29:K31"/>
    <mergeCell ref="L29:L31"/>
    <mergeCell ref="M29:M31"/>
    <mergeCell ref="N29:N31"/>
    <mergeCell ref="O29:O31"/>
    <mergeCell ref="F29:F31"/>
    <mergeCell ref="G29:G31"/>
    <mergeCell ref="H29:H31"/>
    <mergeCell ref="I29:I31"/>
    <mergeCell ref="J29:J31"/>
    <mergeCell ref="A29:A31"/>
    <mergeCell ref="B29:B31"/>
    <mergeCell ref="C29:C31"/>
    <mergeCell ref="D29:D31"/>
    <mergeCell ref="E29:E31"/>
    <mergeCell ref="K27:K28"/>
    <mergeCell ref="L27:L28"/>
    <mergeCell ref="M27:M28"/>
    <mergeCell ref="N27:N28"/>
    <mergeCell ref="O27:Q27"/>
    <mergeCell ref="P21:P23"/>
    <mergeCell ref="Q21:Q23"/>
    <mergeCell ref="R21:R23"/>
    <mergeCell ref="A26:A28"/>
    <mergeCell ref="B26:B28"/>
    <mergeCell ref="C26:H26"/>
    <mergeCell ref="I26:K26"/>
    <mergeCell ref="L26:Q26"/>
    <mergeCell ref="R26:R28"/>
    <mergeCell ref="C27:D27"/>
    <mergeCell ref="E27:E28"/>
    <mergeCell ref="F27:F28"/>
    <mergeCell ref="G27:G28"/>
    <mergeCell ref="H27:H28"/>
    <mergeCell ref="I27:I28"/>
    <mergeCell ref="J27:J28"/>
    <mergeCell ref="K21:K23"/>
    <mergeCell ref="L21:L23"/>
    <mergeCell ref="M21:M23"/>
    <mergeCell ref="N21:N23"/>
    <mergeCell ref="O21:O23"/>
    <mergeCell ref="F21:F23"/>
    <mergeCell ref="G21:G23"/>
    <mergeCell ref="H21:H23"/>
    <mergeCell ref="I21:I23"/>
    <mergeCell ref="J21:J23"/>
    <mergeCell ref="A21:A23"/>
    <mergeCell ref="B21:B23"/>
    <mergeCell ref="C21:C23"/>
    <mergeCell ref="D21:D23"/>
    <mergeCell ref="E21:E23"/>
    <mergeCell ref="N18:N20"/>
    <mergeCell ref="O18:O20"/>
    <mergeCell ref="P18:P20"/>
    <mergeCell ref="Q18:Q20"/>
    <mergeCell ref="R18:R20"/>
    <mergeCell ref="P15:P17"/>
    <mergeCell ref="Q15:Q17"/>
    <mergeCell ref="R15:R17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K15:K17"/>
    <mergeCell ref="L15:L17"/>
    <mergeCell ref="M15:M17"/>
    <mergeCell ref="N15:N17"/>
    <mergeCell ref="O15:O17"/>
    <mergeCell ref="F15:F17"/>
    <mergeCell ref="G15:G17"/>
    <mergeCell ref="H15:H17"/>
    <mergeCell ref="I15:I17"/>
    <mergeCell ref="J15:J17"/>
    <mergeCell ref="A15:A17"/>
    <mergeCell ref="B15:B17"/>
    <mergeCell ref="C15:C17"/>
    <mergeCell ref="D15:D17"/>
    <mergeCell ref="E15:E17"/>
    <mergeCell ref="N12:N14"/>
    <mergeCell ref="O12:O14"/>
    <mergeCell ref="P12:P14"/>
    <mergeCell ref="Q12:Q14"/>
    <mergeCell ref="R12:R14"/>
    <mergeCell ref="P9:P11"/>
    <mergeCell ref="Q9:Q11"/>
    <mergeCell ref="R9:R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K9:K11"/>
    <mergeCell ref="L9:L11"/>
    <mergeCell ref="M9:M11"/>
    <mergeCell ref="N9:N11"/>
    <mergeCell ref="O9:O11"/>
    <mergeCell ref="F9:F11"/>
    <mergeCell ref="G9:G11"/>
    <mergeCell ref="H9:H11"/>
    <mergeCell ref="I9:I11"/>
    <mergeCell ref="J9:J11"/>
    <mergeCell ref="A9:A11"/>
    <mergeCell ref="B9:B11"/>
    <mergeCell ref="C9:C11"/>
    <mergeCell ref="D9:D11"/>
    <mergeCell ref="E9:E11"/>
    <mergeCell ref="N6:N8"/>
    <mergeCell ref="O6:O8"/>
    <mergeCell ref="P6:P8"/>
    <mergeCell ref="Q6:Q8"/>
    <mergeCell ref="R6:R8"/>
    <mergeCell ref="M4:M5"/>
    <mergeCell ref="N4:N5"/>
    <mergeCell ref="O4:Q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A1:R1"/>
    <mergeCell ref="A3:A5"/>
    <mergeCell ref="B3:B5"/>
    <mergeCell ref="C3:H3"/>
    <mergeCell ref="I3:K3"/>
    <mergeCell ref="L3:Q3"/>
    <mergeCell ref="R3:R5"/>
    <mergeCell ref="C4:D4"/>
    <mergeCell ref="E4:E5"/>
    <mergeCell ref="F4:F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21"/>
  <sheetViews>
    <sheetView workbookViewId="0">
      <selection sqref="A1:R1"/>
    </sheetView>
  </sheetViews>
  <sheetFormatPr defaultRowHeight="15.75" outlineLevelCol="1"/>
  <cols>
    <col min="1" max="1" width="3.59765625" customWidth="1"/>
    <col min="2" max="2" width="13.69921875" customWidth="1"/>
    <col min="3" max="3" width="17.796875" customWidth="1" outlineLevel="1"/>
    <col min="4" max="4" width="18" customWidth="1" outlineLevel="1"/>
    <col min="5" max="5" width="8.8984375" customWidth="1" outlineLevel="1"/>
    <col min="6" max="6" width="7.09765625" customWidth="1" outlineLevel="1"/>
    <col min="7" max="7" width="6.69921875" customWidth="1" outlineLevel="1"/>
    <col min="8" max="8" width="8.796875" customWidth="1" outlineLevel="1"/>
    <col min="9" max="9" width="23.09765625" customWidth="1" outlineLevel="1"/>
    <col min="10" max="11" width="10.69921875" customWidth="1" outlineLevel="1"/>
    <col min="12" max="13" width="18" customWidth="1" outlineLevel="1"/>
    <col min="14" max="14" width="10.69921875" customWidth="1" outlineLevel="1"/>
    <col min="15" max="17" width="5" customWidth="1" outlineLevel="1"/>
    <col min="18" max="18" width="13.69921875" customWidth="1" outlineLevel="1"/>
    <col min="19" max="19" width="3.69921875" customWidth="1"/>
    <col min="20" max="20" width="8.69921875" style="21" customWidth="1"/>
    <col min="21" max="21" width="5.69921875" style="21" customWidth="1"/>
    <col min="22" max="23" width="8.69921875" style="21" customWidth="1"/>
    <col min="24" max="24" width="3.69921875" style="19" customWidth="1"/>
  </cols>
  <sheetData>
    <row r="1" spans="1:24" s="11" customFormat="1" ht="19.5">
      <c r="A1" s="60" t="s">
        <v>61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T1" s="20"/>
      <c r="U1" s="20"/>
      <c r="V1" s="20"/>
      <c r="W1" s="20"/>
      <c r="X1" s="18"/>
    </row>
    <row r="2" spans="1:24" ht="19.5">
      <c r="A2" s="1">
        <v>1</v>
      </c>
    </row>
    <row r="3" spans="1:24" ht="16.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24" ht="16.5">
      <c r="A4" s="44"/>
      <c r="B4" s="44"/>
      <c r="C4" s="44"/>
      <c r="D4" s="44"/>
      <c r="E4" s="44"/>
      <c r="F4" s="45"/>
      <c r="G4" s="44"/>
      <c r="H4" s="44"/>
      <c r="I4" s="44"/>
      <c r="J4" s="44"/>
      <c r="K4" s="44"/>
      <c r="L4" s="45"/>
      <c r="M4" s="44"/>
      <c r="N4" s="44"/>
      <c r="O4" s="44"/>
      <c r="P4" s="44"/>
      <c r="Q4" s="44"/>
      <c r="R4" s="44"/>
    </row>
    <row r="5" spans="1:24" ht="16.5">
      <c r="A5" s="44"/>
      <c r="B5" s="44"/>
      <c r="C5" s="46"/>
      <c r="D5" s="47"/>
      <c r="E5" s="44"/>
      <c r="F5" s="45"/>
      <c r="G5" s="44"/>
      <c r="H5" s="44"/>
      <c r="I5" s="44"/>
      <c r="J5" s="44"/>
      <c r="K5" s="44"/>
      <c r="L5" s="45"/>
      <c r="M5" s="44"/>
      <c r="N5" s="44"/>
      <c r="O5" s="47"/>
      <c r="P5" s="47"/>
      <c r="Q5" s="47"/>
      <c r="R5" s="44"/>
      <c r="T5" s="35" t="s">
        <v>121</v>
      </c>
      <c r="U5" s="35" t="s">
        <v>122</v>
      </c>
      <c r="V5" s="35" t="s">
        <v>123</v>
      </c>
      <c r="W5" s="35" t="s">
        <v>120</v>
      </c>
    </row>
    <row r="6" spans="1:24" ht="16.5">
      <c r="A6" s="48"/>
      <c r="B6" s="48"/>
      <c r="C6" s="48"/>
      <c r="D6" s="48"/>
      <c r="E6" s="48"/>
      <c r="F6" s="49"/>
      <c r="G6" s="50"/>
      <c r="H6" s="48"/>
      <c r="I6" s="48"/>
      <c r="J6" s="51"/>
      <c r="K6" s="51"/>
      <c r="L6" s="48"/>
      <c r="M6" s="48"/>
      <c r="N6" s="51"/>
      <c r="O6" s="48"/>
      <c r="P6" s="48"/>
      <c r="Q6" s="48"/>
      <c r="R6" s="48"/>
      <c r="T6" s="22" t="str">
        <f>IFERROR(IF(LEN($C6)*LEN($L6),VLOOKUP(TRIM(CLEAN(LOOKUP(2,1/($B$1:$B6&lt;&gt;0),$B$1:$B6))),Agent!$B$2:$C$18,2,0),""),"")</f>
        <v/>
      </c>
      <c r="U6" s="22" t="str">
        <f>IF(LEN($T6),IFERROR("P"&amp;SEARCH((AND(DAY(F6)&gt;0,DAY(F6)&lt;11)*1)+(AND(DAY(F6)&gt;10,DAY(F6)&lt;21)*2)+(AND(DAY(F6)&gt;20,DAY(F6)&lt;32)*3),"123"),IF(ROW()-ROW($U$5)&gt;1,LOOKUP(2,1/($U$5:U5&lt;&gt;""),$U$5:U5),"")),"")</f>
        <v/>
      </c>
      <c r="V6" s="22" t="str">
        <f t="shared" ref="V6:V69" si="0">IF(LEN($T6),INDEX(KP.Code,SUMPRODUCT(ISNUMBER(SEARCH("*"&amp;KP.Keyword&amp;"*",C6))*ROW(KP.Code))-2),"")</f>
        <v/>
      </c>
      <c r="W6" s="22" t="str">
        <f>IF(LEN($T6),"C"&amp;SUMPRODUCT(ISNUMBER(SEARCH({"coaching 1";"coaching 2";"coaching 3"},$L6))*{1;2;3}),"")</f>
        <v/>
      </c>
    </row>
    <row r="7" spans="1:24" ht="16.5">
      <c r="A7" s="48"/>
      <c r="B7" s="48"/>
      <c r="C7" s="48"/>
      <c r="D7" s="48"/>
      <c r="E7" s="48"/>
      <c r="F7" s="49"/>
      <c r="G7" s="50"/>
      <c r="H7" s="48"/>
      <c r="I7" s="48"/>
      <c r="J7" s="51"/>
      <c r="K7" s="51"/>
      <c r="L7" s="48"/>
      <c r="M7" s="48"/>
      <c r="N7" s="51"/>
      <c r="O7" s="48"/>
      <c r="P7" s="48"/>
      <c r="Q7" s="48"/>
      <c r="R7" s="48"/>
      <c r="T7" s="22" t="str">
        <f>IFERROR(IF(LEN($C7)*LEN($L7),VLOOKUP(TRIM(CLEAN(LOOKUP(2,1/($B$1:$B7&lt;&gt;0),$B$1:$B7))),Agent!$B$2:$C$18,2,0),""),"")</f>
        <v/>
      </c>
      <c r="U7" s="22" t="str">
        <f>IF(LEN($T7),IFERROR("P"&amp;SEARCH((AND(DAY(F7)&gt;0,DAY(F7)&lt;11)*1)+(AND(DAY(F7)&gt;10,DAY(F7)&lt;21)*2)+(AND(DAY(F7)&gt;20,DAY(F7)&lt;32)*3),"123"),IF(ROW()-ROW($U$5)&gt;1,LOOKUP(2,1/($U$5:U6&lt;&gt;""),$U$5:U6),"")),"")</f>
        <v/>
      </c>
      <c r="V7" s="22" t="str">
        <f t="shared" si="0"/>
        <v/>
      </c>
      <c r="W7" s="22" t="str">
        <f>IF(LEN($T7),"C"&amp;SUMPRODUCT(ISNUMBER(SEARCH({"coaching 1";"coaching 2";"coaching 3"},$L7))*{1;2;3}),"")</f>
        <v/>
      </c>
    </row>
    <row r="8" spans="1:24" ht="16.5">
      <c r="A8" s="48"/>
      <c r="B8" s="48"/>
      <c r="C8" s="48"/>
      <c r="D8" s="48"/>
      <c r="E8" s="48"/>
      <c r="F8" s="49"/>
      <c r="G8" s="50"/>
      <c r="H8" s="48"/>
      <c r="I8" s="48"/>
      <c r="J8" s="51"/>
      <c r="K8" s="51"/>
      <c r="L8" s="48"/>
      <c r="M8" s="48"/>
      <c r="N8" s="51"/>
      <c r="O8" s="48"/>
      <c r="P8" s="48"/>
      <c r="Q8" s="48"/>
      <c r="R8" s="48"/>
      <c r="T8" s="22" t="str">
        <f>IFERROR(IF(LEN($C8)*LEN($L8),VLOOKUP(TRIM(CLEAN(LOOKUP(2,1/($B$1:$B8&lt;&gt;0),$B$1:$B8))),Agent!$B$2:$C$18,2,0),""),"")</f>
        <v/>
      </c>
      <c r="U8" s="22" t="str">
        <f>IF(LEN($T8),IFERROR("P"&amp;SEARCH((AND(DAY(F8)&gt;0,DAY(F8)&lt;11)*1)+(AND(DAY(F8)&gt;10,DAY(F8)&lt;21)*2)+(AND(DAY(F8)&gt;20,DAY(F8)&lt;32)*3),"123"),IF(ROW()-ROW($U$5)&gt;1,LOOKUP(2,1/($U$5:U7&lt;&gt;""),$U$5:U7),"")),"")</f>
        <v/>
      </c>
      <c r="V8" s="22" t="str">
        <f t="shared" si="0"/>
        <v/>
      </c>
      <c r="W8" s="22" t="str">
        <f>IF(LEN($T8),"C"&amp;SUMPRODUCT(ISNUMBER(SEARCH({"coaching 1";"coaching 2";"coaching 3"},$L8))*{1;2;3}),"")</f>
        <v/>
      </c>
    </row>
    <row r="9" spans="1:24" ht="16.5">
      <c r="A9" s="48"/>
      <c r="B9" s="48"/>
      <c r="C9" s="48"/>
      <c r="D9" s="48"/>
      <c r="E9" s="48"/>
      <c r="F9" s="49"/>
      <c r="G9" s="50"/>
      <c r="H9" s="48"/>
      <c r="I9" s="48"/>
      <c r="J9" s="51"/>
      <c r="K9" s="51"/>
      <c r="L9" s="48"/>
      <c r="M9" s="48"/>
      <c r="N9" s="51"/>
      <c r="O9" s="48"/>
      <c r="P9" s="48"/>
      <c r="Q9" s="48"/>
      <c r="R9" s="48"/>
      <c r="T9" s="22" t="str">
        <f>IFERROR(IF(LEN($C9)*LEN($L9),VLOOKUP(TRIM(CLEAN(LOOKUP(2,1/($B$1:$B9&lt;&gt;0),$B$1:$B9))),Agent!$B$2:$C$18,2,0),""),"")</f>
        <v/>
      </c>
      <c r="U9" s="22" t="str">
        <f>IF(LEN($T9),IFERROR("P"&amp;SEARCH((AND(DAY(F9)&gt;0,DAY(F9)&lt;11)*1)+(AND(DAY(F9)&gt;10,DAY(F9)&lt;21)*2)+(AND(DAY(F9)&gt;20,DAY(F9)&lt;32)*3),"123"),IF(ROW()-ROW($U$5)&gt;1,LOOKUP(2,1/($U$5:U8&lt;&gt;""),$U$5:U8),"")),"")</f>
        <v/>
      </c>
      <c r="V9" s="22" t="str">
        <f t="shared" si="0"/>
        <v/>
      </c>
      <c r="W9" s="22" t="str">
        <f>IF(LEN($T9),"C"&amp;SUMPRODUCT(ISNUMBER(SEARCH({"coaching 1";"coaching 2";"coaching 3"},$L9))*{1;2;3}),"")</f>
        <v/>
      </c>
    </row>
    <row r="10" spans="1:24" ht="16.5">
      <c r="A10" s="48"/>
      <c r="B10" s="48"/>
      <c r="C10" s="48"/>
      <c r="D10" s="48"/>
      <c r="E10" s="48"/>
      <c r="F10" s="52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T10" s="22" t="str">
        <f>IFERROR(IF(LEN($C10)*LEN($L10),VLOOKUP(TRIM(CLEAN(LOOKUP(2,1/($B$1:$B10&lt;&gt;0),$B$1:$B10))),Agent!$B$2:$C$18,2,0),""),"")</f>
        <v/>
      </c>
      <c r="U10" s="22" t="str">
        <f>IF(LEN($T10),IFERROR("P"&amp;SEARCH((AND(DAY(F10)&gt;0,DAY(F10)&lt;11)*1)+(AND(DAY(F10)&gt;10,DAY(F10)&lt;21)*2)+(AND(DAY(F10)&gt;20,DAY(F10)&lt;32)*3),"123"),IF(ROW()-ROW($U$5)&gt;1,LOOKUP(2,1/($U$5:U9&lt;&gt;""),$U$5:U9),"")),"")</f>
        <v/>
      </c>
      <c r="V10" s="22" t="str">
        <f t="shared" si="0"/>
        <v/>
      </c>
      <c r="W10" s="22" t="str">
        <f>IF(LEN($T10),"C"&amp;SUMPRODUCT(ISNUMBER(SEARCH({"coaching 1";"coaching 2";"coaching 3"},$L10))*{1;2;3}),"")</f>
        <v/>
      </c>
    </row>
    <row r="11" spans="1:24" ht="16.5">
      <c r="A11" s="48"/>
      <c r="B11" s="48"/>
      <c r="C11" s="48"/>
      <c r="D11" s="48"/>
      <c r="E11" s="48"/>
      <c r="F11" s="52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T11" s="22" t="str">
        <f>IFERROR(IF(LEN($C11)*LEN($L11),VLOOKUP(TRIM(CLEAN(LOOKUP(2,1/($B$1:$B11&lt;&gt;0),$B$1:$B11))),Agent!$B$2:$C$18,2,0),""),"")</f>
        <v/>
      </c>
      <c r="U11" s="22" t="str">
        <f>IF(LEN($T11),IFERROR("P"&amp;SEARCH((AND(DAY(F11)&gt;0,DAY(F11)&lt;11)*1)+(AND(DAY(F11)&gt;10,DAY(F11)&lt;21)*2)+(AND(DAY(F11)&gt;20,DAY(F11)&lt;32)*3),"123"),IF(ROW()-ROW($U$5)&gt;1,LOOKUP(2,1/($U$5:U10&lt;&gt;""),$U$5:U10),"")),"")</f>
        <v/>
      </c>
      <c r="V11" s="22" t="str">
        <f t="shared" si="0"/>
        <v/>
      </c>
      <c r="W11" s="22" t="str">
        <f>IF(LEN($T11),"C"&amp;SUMPRODUCT(ISNUMBER(SEARCH({"coaching 1";"coaching 2";"coaching 3"},$L11))*{1;2;3}),"")</f>
        <v/>
      </c>
    </row>
    <row r="12" spans="1:24" ht="16.5">
      <c r="A12" s="48"/>
      <c r="B12" s="48"/>
      <c r="C12" s="48"/>
      <c r="D12" s="48"/>
      <c r="E12" s="48"/>
      <c r="F12" s="49"/>
      <c r="G12" s="50"/>
      <c r="H12" s="48"/>
      <c r="I12" s="48"/>
      <c r="J12" s="51"/>
      <c r="K12" s="51"/>
      <c r="L12" s="48"/>
      <c r="M12" s="48"/>
      <c r="N12" s="51"/>
      <c r="O12" s="48"/>
      <c r="P12" s="48"/>
      <c r="Q12" s="48"/>
      <c r="R12" s="48"/>
      <c r="T12" s="22" t="str">
        <f>IFERROR(IF(LEN($C12)*LEN($L12),VLOOKUP(TRIM(CLEAN(LOOKUP(2,1/($B$1:$B12&lt;&gt;0),$B$1:$B12))),Agent!$B$2:$C$18,2,0),""),"")</f>
        <v/>
      </c>
      <c r="U12" s="22" t="str">
        <f>IF(LEN($T12),IFERROR("P"&amp;SEARCH((AND(DAY(F12)&gt;0,DAY(F12)&lt;11)*1)+(AND(DAY(F12)&gt;10,DAY(F12)&lt;21)*2)+(AND(DAY(F12)&gt;20,DAY(F12)&lt;32)*3),"123"),IF(ROW()-ROW($U$5)&gt;1,LOOKUP(2,1/($U$5:U11&lt;&gt;""),$U$5:U11),"")),"")</f>
        <v/>
      </c>
      <c r="V12" s="22" t="str">
        <f t="shared" si="0"/>
        <v/>
      </c>
      <c r="W12" s="22" t="str">
        <f>IF(LEN($T12),"C"&amp;SUMPRODUCT(ISNUMBER(SEARCH({"coaching 1";"coaching 2";"coaching 3"},$L12))*{1;2;3}),"")</f>
        <v/>
      </c>
    </row>
    <row r="13" spans="1:24" ht="16.5">
      <c r="A13" s="48"/>
      <c r="B13" s="48"/>
      <c r="C13" s="48"/>
      <c r="D13" s="48"/>
      <c r="E13" s="48"/>
      <c r="F13" s="52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T13" s="22" t="str">
        <f>IFERROR(IF(LEN($C13)*LEN($L13),VLOOKUP(TRIM(CLEAN(LOOKUP(2,1/($B$1:$B13&lt;&gt;0),$B$1:$B13))),Agent!$B$2:$C$18,2,0),""),"")</f>
        <v/>
      </c>
      <c r="U13" s="22" t="str">
        <f>IF(LEN($T13),IFERROR("P"&amp;SEARCH((AND(DAY(F13)&gt;0,DAY(F13)&lt;11)*1)+(AND(DAY(F13)&gt;10,DAY(F13)&lt;21)*2)+(AND(DAY(F13)&gt;20,DAY(F13)&lt;32)*3),"123"),IF(ROW()-ROW($U$5)&gt;1,LOOKUP(2,1/($U$5:U12&lt;&gt;""),$U$5:U12),"")),"")</f>
        <v/>
      </c>
      <c r="V13" s="22" t="str">
        <f t="shared" si="0"/>
        <v/>
      </c>
      <c r="W13" s="22" t="str">
        <f>IF(LEN($T13),"C"&amp;SUMPRODUCT(ISNUMBER(SEARCH({"coaching 1";"coaching 2";"coaching 3"},$L13))*{1;2;3}),"")</f>
        <v/>
      </c>
    </row>
    <row r="14" spans="1:24" ht="16.5">
      <c r="A14" s="48"/>
      <c r="B14" s="48"/>
      <c r="C14" s="48"/>
      <c r="D14" s="48"/>
      <c r="E14" s="48"/>
      <c r="F14" s="52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T14" s="22" t="str">
        <f>IFERROR(IF(LEN($C14)*LEN($L14),VLOOKUP(TRIM(CLEAN(LOOKUP(2,1/($B$1:$B14&lt;&gt;0),$B$1:$B14))),Agent!$B$2:$C$18,2,0),""),"")</f>
        <v/>
      </c>
      <c r="U14" s="22" t="str">
        <f>IF(LEN($T14),IFERROR("P"&amp;SEARCH((AND(DAY(F14)&gt;0,DAY(F14)&lt;11)*1)+(AND(DAY(F14)&gt;10,DAY(F14)&lt;21)*2)+(AND(DAY(F14)&gt;20,DAY(F14)&lt;32)*3),"123"),IF(ROW()-ROW($U$5)&gt;1,LOOKUP(2,1/($U$5:U13&lt;&gt;""),$U$5:U13),"")),"")</f>
        <v/>
      </c>
      <c r="V14" s="22" t="str">
        <f t="shared" si="0"/>
        <v/>
      </c>
      <c r="W14" s="22" t="str">
        <f>IF(LEN($T14),"C"&amp;SUMPRODUCT(ISNUMBER(SEARCH({"coaching 1";"coaching 2";"coaching 3"},$L14))*{1;2;3}),"")</f>
        <v/>
      </c>
    </row>
    <row r="15" spans="1:24" ht="16.5">
      <c r="A15" s="48"/>
      <c r="B15" s="48"/>
      <c r="C15" s="48"/>
      <c r="D15" s="48"/>
      <c r="E15" s="48"/>
      <c r="F15" s="49"/>
      <c r="G15" s="50"/>
      <c r="H15" s="48"/>
      <c r="I15" s="48"/>
      <c r="J15" s="51"/>
      <c r="K15" s="51"/>
      <c r="L15" s="48"/>
      <c r="M15" s="48"/>
      <c r="N15" s="51"/>
      <c r="O15" s="48"/>
      <c r="P15" s="48"/>
      <c r="Q15" s="48"/>
      <c r="R15" s="48"/>
      <c r="T15" s="22" t="str">
        <f>IFERROR(IF(LEN($C15)*LEN($L15),VLOOKUP(TRIM(CLEAN(LOOKUP(2,1/($B$1:$B15&lt;&gt;0),$B$1:$B15))),Agent!$B$2:$C$18,2,0),""),"")</f>
        <v/>
      </c>
      <c r="U15" s="22" t="str">
        <f>IF(LEN($T15),IFERROR("P"&amp;SEARCH((AND(DAY(F15)&gt;0,DAY(F15)&lt;11)*1)+(AND(DAY(F15)&gt;10,DAY(F15)&lt;21)*2)+(AND(DAY(F15)&gt;20,DAY(F15)&lt;32)*3),"123"),IF(ROW()-ROW($U$5)&gt;1,LOOKUP(2,1/($U$5:U14&lt;&gt;""),$U$5:U14),"")),"")</f>
        <v/>
      </c>
      <c r="V15" s="22" t="str">
        <f t="shared" si="0"/>
        <v/>
      </c>
      <c r="W15" s="22" t="str">
        <f>IF(LEN($T15),"C"&amp;SUMPRODUCT(ISNUMBER(SEARCH({"coaching 1";"coaching 2";"coaching 3"},$L15))*{1;2;3}),"")</f>
        <v/>
      </c>
    </row>
    <row r="16" spans="1:24" ht="16.5">
      <c r="A16" s="48"/>
      <c r="B16" s="48"/>
      <c r="C16" s="48"/>
      <c r="D16" s="48"/>
      <c r="E16" s="48"/>
      <c r="F16" s="52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T16" s="22" t="str">
        <f>IFERROR(IF(LEN($C16)*LEN($L16),VLOOKUP(TRIM(CLEAN(LOOKUP(2,1/($B$1:$B16&lt;&gt;0),$B$1:$B16))),Agent!$B$2:$C$18,2,0),""),"")</f>
        <v/>
      </c>
      <c r="U16" s="22" t="str">
        <f>IF(LEN($T16),IFERROR("P"&amp;SEARCH((AND(DAY(F16)&gt;0,DAY(F16)&lt;11)*1)+(AND(DAY(F16)&gt;10,DAY(F16)&lt;21)*2)+(AND(DAY(F16)&gt;20,DAY(F16)&lt;32)*3),"123"),IF(ROW()-ROW($U$5)&gt;1,LOOKUP(2,1/($U$5:U15&lt;&gt;""),$U$5:U15),"")),"")</f>
        <v/>
      </c>
      <c r="V16" s="22" t="str">
        <f t="shared" si="0"/>
        <v/>
      </c>
      <c r="W16" s="22" t="str">
        <f>IF(LEN($T16),"C"&amp;SUMPRODUCT(ISNUMBER(SEARCH({"coaching 1";"coaching 2";"coaching 3"},$L16))*{1;2;3}),"")</f>
        <v/>
      </c>
    </row>
    <row r="17" spans="1:24" ht="16.5">
      <c r="A17" s="48"/>
      <c r="B17" s="48"/>
      <c r="C17" s="48"/>
      <c r="D17" s="48"/>
      <c r="E17" s="48"/>
      <c r="F17" s="52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22" t="str">
        <f>IFERROR(IF(LEN($C17)*LEN($L17),VLOOKUP(TRIM(CLEAN(LOOKUP(2,1/($B$1:$B17&lt;&gt;0),$B$1:$B17))),Agent!$B$2:$C$18,2,0),""),"")</f>
        <v/>
      </c>
      <c r="U17" s="22" t="str">
        <f>IF(LEN($T17),IFERROR("P"&amp;SEARCH((AND(DAY(F17)&gt;0,DAY(F17)&lt;11)*1)+(AND(DAY(F17)&gt;10,DAY(F17)&lt;21)*2)+(AND(DAY(F17)&gt;20,DAY(F17)&lt;32)*3),"123"),IF(ROW()-ROW($U$5)&gt;1,LOOKUP(2,1/($U$5:U16&lt;&gt;""),$U$5:U16),"")),"")</f>
        <v/>
      </c>
      <c r="V17" s="22" t="str">
        <f t="shared" si="0"/>
        <v/>
      </c>
      <c r="W17" s="22" t="str">
        <f>IF(LEN($T17),"C"&amp;SUMPRODUCT(ISNUMBER(SEARCH({"coaching 1";"coaching 2";"coaching 3"},$L17))*{1;2;3}),"")</f>
        <v/>
      </c>
    </row>
    <row r="18" spans="1:24" ht="16.5">
      <c r="A18" s="48"/>
      <c r="B18" s="48"/>
      <c r="C18" s="48"/>
      <c r="D18" s="48"/>
      <c r="E18" s="48"/>
      <c r="F18" s="49"/>
      <c r="G18" s="50"/>
      <c r="H18" s="48"/>
      <c r="I18" s="48"/>
      <c r="J18" s="51"/>
      <c r="K18" s="51"/>
      <c r="L18" s="48"/>
      <c r="M18" s="48"/>
      <c r="N18" s="51"/>
      <c r="O18" s="48"/>
      <c r="P18" s="48"/>
      <c r="Q18" s="48"/>
      <c r="R18" s="48"/>
      <c r="T18" s="22" t="str">
        <f>IFERROR(IF(LEN($C18)*LEN($L18),VLOOKUP(TRIM(CLEAN(LOOKUP(2,1/($B$1:$B18&lt;&gt;0),$B$1:$B18))),Agent!$B$2:$C$18,2,0),""),"")</f>
        <v/>
      </c>
      <c r="U18" s="22" t="str">
        <f>IF(LEN($T18),IFERROR("P"&amp;SEARCH((AND(DAY(F18)&gt;0,DAY(F18)&lt;11)*1)+(AND(DAY(F18)&gt;10,DAY(F18)&lt;21)*2)+(AND(DAY(F18)&gt;20,DAY(F18)&lt;32)*3),"123"),IF(ROW()-ROW($U$5)&gt;1,LOOKUP(2,1/($U$5:U17&lt;&gt;""),$U$5:U17),"")),"")</f>
        <v/>
      </c>
      <c r="V18" s="22" t="str">
        <f t="shared" si="0"/>
        <v/>
      </c>
      <c r="W18" s="22" t="str">
        <f>IF(LEN($T18),"C"&amp;SUMPRODUCT(ISNUMBER(SEARCH({"coaching 1";"coaching 2";"coaching 3"},$L18))*{1;2;3}),"")</f>
        <v/>
      </c>
    </row>
    <row r="19" spans="1:24" ht="16.5">
      <c r="A19" s="48"/>
      <c r="B19" s="48"/>
      <c r="C19" s="48"/>
      <c r="D19" s="48"/>
      <c r="E19" s="48"/>
      <c r="F19" s="52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22" t="str">
        <f>IFERROR(IF(LEN($C19)*LEN($L19),VLOOKUP(TRIM(CLEAN(LOOKUP(2,1/($B$1:$B19&lt;&gt;0),$B$1:$B19))),Agent!$B$2:$C$18,2,0),""),"")</f>
        <v/>
      </c>
      <c r="U19" s="22" t="str">
        <f>IF(LEN($T19),IFERROR("P"&amp;SEARCH((AND(DAY(F19)&gt;0,DAY(F19)&lt;11)*1)+(AND(DAY(F19)&gt;10,DAY(F19)&lt;21)*2)+(AND(DAY(F19)&gt;20,DAY(F19)&lt;32)*3),"123"),IF(ROW()-ROW($U$5)&gt;1,LOOKUP(2,1/($U$5:U18&lt;&gt;""),$U$5:U18),"")),"")</f>
        <v/>
      </c>
      <c r="V19" s="22" t="str">
        <f t="shared" si="0"/>
        <v/>
      </c>
      <c r="W19" s="22" t="str">
        <f>IF(LEN($T19),"C"&amp;SUMPRODUCT(ISNUMBER(SEARCH({"coaching 1";"coaching 2";"coaching 3"},$L19))*{1;2;3}),"")</f>
        <v/>
      </c>
    </row>
    <row r="20" spans="1:24" ht="16.5">
      <c r="A20" s="48"/>
      <c r="B20" s="48"/>
      <c r="C20" s="48"/>
      <c r="D20" s="48"/>
      <c r="E20" s="48"/>
      <c r="F20" s="52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T20" s="22" t="str">
        <f>IFERROR(IF(LEN($C20)*LEN($L20),VLOOKUP(TRIM(CLEAN(LOOKUP(2,1/($B$1:$B20&lt;&gt;0),$B$1:$B20))),Agent!$B$2:$C$18,2,0),""),"")</f>
        <v/>
      </c>
      <c r="U20" s="22" t="str">
        <f>IF(LEN($T20),IFERROR("P"&amp;SEARCH((AND(DAY(F20)&gt;0,DAY(F20)&lt;11)*1)+(AND(DAY(F20)&gt;10,DAY(F20)&lt;21)*2)+(AND(DAY(F20)&gt;20,DAY(F20)&lt;32)*3),"123"),IF(ROW()-ROW($U$5)&gt;1,LOOKUP(2,1/($U$5:U19&lt;&gt;""),$U$5:U19),"")),"")</f>
        <v/>
      </c>
      <c r="V20" s="22" t="str">
        <f t="shared" si="0"/>
        <v/>
      </c>
      <c r="W20" s="22" t="str">
        <f>IF(LEN($T20),"C"&amp;SUMPRODUCT(ISNUMBER(SEARCH({"coaching 1";"coaching 2";"coaching 3"},$L20))*{1;2;3}),"")</f>
        <v/>
      </c>
    </row>
    <row r="21" spans="1:24" ht="16.5">
      <c r="A21" s="48"/>
      <c r="B21" s="48"/>
      <c r="C21" s="48"/>
      <c r="D21" s="48"/>
      <c r="E21" s="48"/>
      <c r="F21" s="49"/>
      <c r="G21" s="50"/>
      <c r="H21" s="48"/>
      <c r="I21" s="48"/>
      <c r="J21" s="51"/>
      <c r="K21" s="51"/>
      <c r="L21" s="48"/>
      <c r="M21" s="48"/>
      <c r="N21" s="51"/>
      <c r="O21" s="48"/>
      <c r="P21" s="48"/>
      <c r="Q21" s="48"/>
      <c r="R21" s="48"/>
      <c r="T21" s="22" t="str">
        <f>IFERROR(IF(LEN($C21)*LEN($L21),VLOOKUP(TRIM(CLEAN(LOOKUP(2,1/($B$1:$B21&lt;&gt;0),$B$1:$B21))),Agent!$B$2:$C$18,2,0),""),"")</f>
        <v/>
      </c>
      <c r="U21" s="22" t="str">
        <f>IF(LEN($T21),IFERROR("P"&amp;SEARCH((AND(DAY(F21)&gt;0,DAY(F21)&lt;11)*1)+(AND(DAY(F21)&gt;10,DAY(F21)&lt;21)*2)+(AND(DAY(F21)&gt;20,DAY(F21)&lt;32)*3),"123"),IF(ROW()-ROW($U$5)&gt;1,LOOKUP(2,1/($U$5:U20&lt;&gt;""),$U$5:U20),"")),"")</f>
        <v/>
      </c>
      <c r="V21" s="22" t="str">
        <f t="shared" si="0"/>
        <v/>
      </c>
      <c r="W21" s="22" t="str">
        <f>IF(LEN($T21),"C"&amp;SUMPRODUCT(ISNUMBER(SEARCH({"coaching 1";"coaching 2";"coaching 3"},$L21))*{1;2;3}),"")</f>
        <v/>
      </c>
    </row>
    <row r="22" spans="1:24" ht="16.5">
      <c r="A22" s="48"/>
      <c r="B22" s="48"/>
      <c r="C22" s="48"/>
      <c r="D22" s="48"/>
      <c r="E22" s="48"/>
      <c r="F22" s="52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T22" s="22" t="str">
        <f>IFERROR(IF(LEN($C22)*LEN($L22),VLOOKUP(TRIM(CLEAN(LOOKUP(2,1/($B$1:$B22&lt;&gt;0),$B$1:$B22))),Agent!$B$2:$C$18,2,0),""),"")</f>
        <v/>
      </c>
      <c r="U22" s="22" t="str">
        <f>IF(LEN($T22),IFERROR("P"&amp;SEARCH((AND(DAY(F22)&gt;0,DAY(F22)&lt;11)*1)+(AND(DAY(F22)&gt;10,DAY(F22)&lt;21)*2)+(AND(DAY(F22)&gt;20,DAY(F22)&lt;32)*3),"123"),IF(ROW()-ROW($U$5)&gt;1,LOOKUP(2,1/($U$5:U21&lt;&gt;""),$U$5:U21),"")),"")</f>
        <v/>
      </c>
      <c r="V22" s="22" t="str">
        <f t="shared" si="0"/>
        <v/>
      </c>
      <c r="W22" s="22" t="str">
        <f>IF(LEN($T22),"C"&amp;SUMPRODUCT(ISNUMBER(SEARCH({"coaching 1";"coaching 2";"coaching 3"},$L22))*{1;2;3}),"")</f>
        <v/>
      </c>
    </row>
    <row r="23" spans="1:24" ht="16.5">
      <c r="A23" s="48"/>
      <c r="B23" s="48"/>
      <c r="C23" s="48"/>
      <c r="D23" s="48"/>
      <c r="E23" s="48"/>
      <c r="F23" s="52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T23" s="22" t="str">
        <f>IFERROR(IF(LEN($C23)*LEN($L23),VLOOKUP(TRIM(CLEAN(LOOKUP(2,1/($B$1:$B23&lt;&gt;0),$B$1:$B23))),Agent!$B$2:$C$18,2,0),""),"")</f>
        <v/>
      </c>
      <c r="U23" s="22" t="str">
        <f>IF(LEN($T23),IFERROR("P"&amp;SEARCH((AND(DAY(F23)&gt;0,DAY(F23)&lt;11)*1)+(AND(DAY(F23)&gt;10,DAY(F23)&lt;21)*2)+(AND(DAY(F23)&gt;20,DAY(F23)&lt;32)*3),"123"),IF(ROW()-ROW($U$5)&gt;1,LOOKUP(2,1/($U$5:U22&lt;&gt;""),$U$5:U22),"")),"")</f>
        <v/>
      </c>
      <c r="V23" s="22" t="str">
        <f t="shared" si="0"/>
        <v/>
      </c>
      <c r="W23" s="22" t="str">
        <f>IF(LEN($T23),"C"&amp;SUMPRODUCT(ISNUMBER(SEARCH({"coaching 1";"coaching 2";"coaching 3"},$L23))*{1;2;3}),"")</f>
        <v/>
      </c>
    </row>
    <row r="24" spans="1:24" ht="16.5">
      <c r="A24" s="48"/>
      <c r="B24" s="48"/>
      <c r="C24" s="48"/>
      <c r="D24" s="48"/>
      <c r="E24" s="48"/>
      <c r="F24" s="49"/>
      <c r="G24" s="50"/>
      <c r="H24" s="48"/>
      <c r="I24" s="48"/>
      <c r="J24" s="51"/>
      <c r="K24" s="51"/>
      <c r="L24" s="48"/>
      <c r="M24" s="48"/>
      <c r="N24" s="51"/>
      <c r="O24" s="48"/>
      <c r="P24" s="48"/>
      <c r="Q24" s="48"/>
      <c r="R24" s="48"/>
      <c r="T24" s="22" t="str">
        <f>IFERROR(IF(LEN($C24)*LEN($L24),VLOOKUP(TRIM(CLEAN(LOOKUP(2,1/($B$1:$B24&lt;&gt;0),$B$1:$B24))),Agent!$B$2:$C$18,2,0),""),"")</f>
        <v/>
      </c>
      <c r="U24" s="22" t="str">
        <f>IF(LEN($T24),IFERROR("P"&amp;SEARCH((AND(DAY(F24)&gt;0,DAY(F24)&lt;11)*1)+(AND(DAY(F24)&gt;10,DAY(F24)&lt;21)*2)+(AND(DAY(F24)&gt;20,DAY(F24)&lt;32)*3),"123"),IF(ROW()-ROW($U$5)&gt;1,LOOKUP(2,1/($U$5:U23&lt;&gt;""),$U$5:U23),"")),"")</f>
        <v/>
      </c>
      <c r="V24" s="22" t="str">
        <f t="shared" si="0"/>
        <v/>
      </c>
      <c r="W24" s="22" t="str">
        <f>IF(LEN($T24),"C"&amp;SUMPRODUCT(ISNUMBER(SEARCH({"coaching 1";"coaching 2";"coaching 3"},$L24))*{1;2;3}),"")</f>
        <v/>
      </c>
    </row>
    <row r="25" spans="1:24" ht="16.5">
      <c r="A25" s="48"/>
      <c r="B25" s="48"/>
      <c r="C25" s="48"/>
      <c r="D25" s="48"/>
      <c r="E25" s="48"/>
      <c r="F25" s="52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T25" s="22" t="str">
        <f>IFERROR(IF(LEN($C25)*LEN($L25),VLOOKUP(TRIM(CLEAN(LOOKUP(2,1/($B$1:$B25&lt;&gt;0),$B$1:$B25))),Agent!$B$2:$C$18,2,0),""),"")</f>
        <v/>
      </c>
      <c r="U25" s="22" t="str">
        <f>IF(LEN($T25),IFERROR("P"&amp;SEARCH((AND(DAY(F25)&gt;0,DAY(F25)&lt;11)*1)+(AND(DAY(F25)&gt;10,DAY(F25)&lt;21)*2)+(AND(DAY(F25)&gt;20,DAY(F25)&lt;32)*3),"123"),IF(ROW()-ROW($U$5)&gt;1,LOOKUP(2,1/($U$5:U24&lt;&gt;""),$U$5:U24),"")),"")</f>
        <v/>
      </c>
      <c r="V25" s="22" t="str">
        <f t="shared" si="0"/>
        <v/>
      </c>
      <c r="W25" s="22" t="str">
        <f>IF(LEN($T25),"C"&amp;SUMPRODUCT(ISNUMBER(SEARCH({"coaching 1";"coaching 2";"coaching 3"},$L25))*{1;2;3}),"")</f>
        <v/>
      </c>
    </row>
    <row r="26" spans="1:24" ht="16.5">
      <c r="A26" s="48"/>
      <c r="B26" s="48"/>
      <c r="C26" s="48"/>
      <c r="D26" s="48"/>
      <c r="E26" s="48"/>
      <c r="F26" s="52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T26" s="22" t="str">
        <f>IFERROR(IF(LEN($C26)*LEN($L26),VLOOKUP(TRIM(CLEAN(LOOKUP(2,1/($B$1:$B26&lt;&gt;0),$B$1:$B26))),Agent!$B$2:$C$18,2,0),""),"")</f>
        <v/>
      </c>
      <c r="U26" s="22" t="str">
        <f>IF(LEN($T26),IFERROR("P"&amp;SEARCH((AND(DAY(F26)&gt;0,DAY(F26)&lt;11)*1)+(AND(DAY(F26)&gt;10,DAY(F26)&lt;21)*2)+(AND(DAY(F26)&gt;20,DAY(F26)&lt;32)*3),"123"),IF(ROW()-ROW($U$5)&gt;1,LOOKUP(2,1/($U$5:U25&lt;&gt;""),$U$5:U25),"")),"")</f>
        <v/>
      </c>
      <c r="V26" s="22" t="str">
        <f t="shared" si="0"/>
        <v/>
      </c>
      <c r="W26" s="22" t="str">
        <f>IF(LEN($T26),"C"&amp;SUMPRODUCT(ISNUMBER(SEARCH({"coaching 1";"coaching 2";"coaching 3"},$L26))*{1;2;3}),"")</f>
        <v/>
      </c>
    </row>
    <row r="27" spans="1:24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T27" s="22" t="str">
        <f>IFERROR(IF(LEN($C27)*LEN($L27),VLOOKUP(TRIM(CLEAN(LOOKUP(2,1/($B$1:$B27&lt;&gt;0),$B$1:$B27))),Agent!$B$2:$C$18,2,0),""),"")</f>
        <v/>
      </c>
      <c r="U27" s="22" t="str">
        <f>IF(LEN($T27),IFERROR("P"&amp;SEARCH((AND(DAY(F27)&gt;0,DAY(F27)&lt;11)*1)+(AND(DAY(F27)&gt;10,DAY(F27)&lt;21)*2)+(AND(DAY(F27)&gt;20,DAY(F27)&lt;32)*3),"123"),IF(ROW()-ROW($U$5)&gt;1,LOOKUP(2,1/($U$5:U26&lt;&gt;""),$U$5:U26),"")),"")</f>
        <v/>
      </c>
      <c r="V27" s="22" t="str">
        <f t="shared" si="0"/>
        <v/>
      </c>
      <c r="W27" s="22" t="str">
        <f>IF(LEN($T27),"C"&amp;SUMPRODUCT(ISNUMBER(SEARCH({"coaching 1";"coaching 2";"coaching 3"},$L27))*{1;2;3}),"")</f>
        <v/>
      </c>
    </row>
    <row r="28" spans="1:24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T28" s="22" t="str">
        <f>IFERROR(IF(LEN($C28)*LEN($L28),VLOOKUP(TRIM(CLEAN(LOOKUP(2,1/($B$1:$B28&lt;&gt;0),$B$1:$B28))),Agent!$B$2:$C$18,2,0),""),"")</f>
        <v/>
      </c>
      <c r="U28" s="22" t="str">
        <f>IF(LEN($T28),IFERROR("P"&amp;SEARCH((AND(DAY(F28)&gt;0,DAY(F28)&lt;11)*1)+(AND(DAY(F28)&gt;10,DAY(F28)&lt;21)*2)+(AND(DAY(F28)&gt;20,DAY(F28)&lt;32)*3),"123"),IF(ROW()-ROW($U$5)&gt;1,LOOKUP(2,1/($U$5:U27&lt;&gt;""),$U$5:U27),"")),"")</f>
        <v/>
      </c>
      <c r="V28" s="22" t="str">
        <f t="shared" si="0"/>
        <v/>
      </c>
      <c r="W28" s="22" t="str">
        <f>IF(LEN($T28),"C"&amp;SUMPRODUCT(ISNUMBER(SEARCH({"coaching 1";"coaching 2";"coaching 3"},$L28))*{1;2;3}),"")</f>
        <v/>
      </c>
    </row>
    <row r="29" spans="1:24" s="43" customFormat="1" ht="19.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T29" s="58" t="str">
        <f>IFERROR(IF(LEN($C29)*LEN($L29),VLOOKUP(TRIM(CLEAN(LOOKUP(2,1/($B$1:$B29&lt;&gt;0),$B$1:$B29))),Agent!$B$2:$C$18,2,0),""),"")</f>
        <v/>
      </c>
      <c r="U29" s="58" t="str">
        <f>IF(LEN($T29),IFERROR("P"&amp;SEARCH((AND(DAY(F29)&gt;0,DAY(F29)&lt;11)*1)+(AND(DAY(F29)&gt;10,DAY(F29)&lt;21)*2)+(AND(DAY(F29)&gt;20,DAY(F29)&lt;32)*3),"123"),IF(ROW()-ROW($U$5)&gt;1,LOOKUP(2,1/($U$5:U28&lt;&gt;""),$U$5:U28),"")),"")</f>
        <v/>
      </c>
      <c r="V29" s="58" t="str">
        <f t="shared" si="0"/>
        <v/>
      </c>
      <c r="W29" s="58" t="str">
        <f>IF(LEN($T29),"C"&amp;SUMPRODUCT(ISNUMBER(SEARCH({"coaching 1";"coaching 2";"coaching 3"},$L29))*{1;2;3}),"")</f>
        <v/>
      </c>
      <c r="X29" s="59"/>
    </row>
    <row r="30" spans="1:24" ht="19.5">
      <c r="A30" s="55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T30" s="22" t="str">
        <f>IFERROR(IF(LEN($C30)*LEN($L30),VLOOKUP(TRIM(CLEAN(LOOKUP(2,1/($B$1:$B30&lt;&gt;0),$B$1:$B30))),Agent!$B$2:$C$18,2,0),""),"")</f>
        <v/>
      </c>
      <c r="U30" s="22" t="str">
        <f>IF(LEN($T30),IFERROR("P"&amp;SEARCH((AND(DAY(F30)&gt;0,DAY(F30)&lt;11)*1)+(AND(DAY(F30)&gt;10,DAY(F30)&lt;21)*2)+(AND(DAY(F30)&gt;20,DAY(F30)&lt;32)*3),"123"),IF(ROW()-ROW($U$5)&gt;1,LOOKUP(2,1/($U$5:U29&lt;&gt;""),$U$5:U29),"")),"")</f>
        <v/>
      </c>
      <c r="V30" s="22" t="str">
        <f t="shared" si="0"/>
        <v/>
      </c>
      <c r="W30" s="22" t="str">
        <f>IF(LEN($T30),"C"&amp;SUMPRODUCT(ISNUMBER(SEARCH({"coaching 1";"coaching 2";"coaching 3"},$L30))*{1;2;3}),"")</f>
        <v/>
      </c>
    </row>
    <row r="31" spans="1:24" ht="16.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T31" s="22" t="str">
        <f>IFERROR(IF(LEN($C31)*LEN($L31),VLOOKUP(TRIM(CLEAN(LOOKUP(2,1/($B$1:$B31&lt;&gt;0),$B$1:$B31))),Agent!$B$2:$C$18,2,0),""),"")</f>
        <v/>
      </c>
      <c r="U31" s="22" t="str">
        <f>IF(LEN($T31),IFERROR("P"&amp;SEARCH((AND(DAY(F31)&gt;0,DAY(F31)&lt;11)*1)+(AND(DAY(F31)&gt;10,DAY(F31)&lt;21)*2)+(AND(DAY(F31)&gt;20,DAY(F31)&lt;32)*3),"123"),IF(ROW()-ROW($U$5)&gt;1,LOOKUP(2,1/($U$5:U30&lt;&gt;""),$U$5:U30),"")),"")</f>
        <v/>
      </c>
      <c r="V31" s="22" t="str">
        <f t="shared" si="0"/>
        <v/>
      </c>
      <c r="W31" s="22" t="str">
        <f>IF(LEN($T31),"C"&amp;SUMPRODUCT(ISNUMBER(SEARCH({"coaching 1";"coaching 2";"coaching 3"},$L31))*{1;2;3}),"")</f>
        <v/>
      </c>
    </row>
    <row r="32" spans="1:24" ht="16.5">
      <c r="A32" s="44"/>
      <c r="B32" s="44"/>
      <c r="C32" s="44"/>
      <c r="D32" s="44"/>
      <c r="E32" s="44"/>
      <c r="F32" s="45"/>
      <c r="G32" s="44"/>
      <c r="H32" s="44"/>
      <c r="I32" s="44"/>
      <c r="J32" s="44"/>
      <c r="K32" s="44"/>
      <c r="L32" s="45"/>
      <c r="M32" s="44"/>
      <c r="N32" s="44"/>
      <c r="O32" s="44"/>
      <c r="P32" s="44"/>
      <c r="Q32" s="44"/>
      <c r="R32" s="44"/>
      <c r="T32" s="22" t="str">
        <f>IFERROR(IF(LEN($C32)*LEN($L32),VLOOKUP(TRIM(CLEAN(LOOKUP(2,1/($B$1:$B32&lt;&gt;0),$B$1:$B32))),Agent!$B$2:$C$18,2,0),""),"")</f>
        <v/>
      </c>
      <c r="U32" s="22" t="str">
        <f>IF(LEN($T32),IFERROR("P"&amp;SEARCH((AND(DAY(F32)&gt;0,DAY(F32)&lt;11)*1)+(AND(DAY(F32)&gt;10,DAY(F32)&lt;21)*2)+(AND(DAY(F32)&gt;20,DAY(F32)&lt;32)*3),"123"),IF(ROW()-ROW($U$5)&gt;1,LOOKUP(2,1/($U$5:U31&lt;&gt;""),$U$5:U31),"")),"")</f>
        <v/>
      </c>
      <c r="V32" s="22" t="str">
        <f t="shared" si="0"/>
        <v/>
      </c>
      <c r="W32" s="22" t="str">
        <f>IF(LEN($T32),"C"&amp;SUMPRODUCT(ISNUMBER(SEARCH({"coaching 1";"coaching 2";"coaching 3"},$L32))*{1;2;3}),"")</f>
        <v/>
      </c>
    </row>
    <row r="33" spans="1:23" customFormat="1" ht="16.5">
      <c r="A33" s="44"/>
      <c r="B33" s="44"/>
      <c r="C33" s="46"/>
      <c r="D33" s="47"/>
      <c r="E33" s="44"/>
      <c r="F33" s="45"/>
      <c r="G33" s="44"/>
      <c r="H33" s="44"/>
      <c r="I33" s="44"/>
      <c r="J33" s="44"/>
      <c r="K33" s="44"/>
      <c r="L33" s="45"/>
      <c r="M33" s="44"/>
      <c r="N33" s="44"/>
      <c r="O33" s="47"/>
      <c r="P33" s="47"/>
      <c r="Q33" s="47"/>
      <c r="R33" s="44"/>
      <c r="T33" s="22" t="str">
        <f>IFERROR(IF(LEN($C33)*LEN($L33),VLOOKUP(TRIM(CLEAN(LOOKUP(2,1/($B$1:$B33&lt;&gt;0),$B$1:$B33))),Agent!$B$2:$C$18,2,0),""),"")</f>
        <v/>
      </c>
      <c r="U33" s="22" t="str">
        <f>IF(LEN($T33),IFERROR("P"&amp;SEARCH((AND(DAY(F33)&gt;0,DAY(F33)&lt;11)*1)+(AND(DAY(F33)&gt;10,DAY(F33)&lt;21)*2)+(AND(DAY(F33)&gt;20,DAY(F33)&lt;32)*3),"123"),IF(ROW()-ROW($U$5)&gt;1,LOOKUP(2,1/($U$5:U32&lt;&gt;""),$U$5:U32),"")),"")</f>
        <v/>
      </c>
      <c r="V33" s="22" t="str">
        <f t="shared" si="0"/>
        <v/>
      </c>
      <c r="W33" s="22" t="str">
        <f>IF(LEN($T33),"C"&amp;SUMPRODUCT(ISNUMBER(SEARCH({"coaching 1";"coaching 2";"coaching 3"},$L33))*{1;2;3}),"")</f>
        <v/>
      </c>
    </row>
    <row r="34" spans="1:23" customFormat="1" ht="16.5">
      <c r="A34" s="48"/>
      <c r="B34" s="48"/>
      <c r="C34" s="48"/>
      <c r="D34" s="48"/>
      <c r="E34" s="48"/>
      <c r="F34" s="56"/>
      <c r="G34" s="50"/>
      <c r="H34" s="48"/>
      <c r="I34" s="48"/>
      <c r="J34" s="51"/>
      <c r="K34" s="51"/>
      <c r="L34" s="48"/>
      <c r="M34" s="48"/>
      <c r="N34" s="51"/>
      <c r="O34" s="48"/>
      <c r="P34" s="48"/>
      <c r="Q34" s="48"/>
      <c r="R34" s="48"/>
      <c r="T34" s="22" t="str">
        <f>IFERROR(IF(LEN($C34)*LEN($L34),VLOOKUP(TRIM(CLEAN(LOOKUP(2,1/($B$1:$B34&lt;&gt;0),$B$1:$B34))),Agent!$B$2:$C$18,2,0),""),"")</f>
        <v/>
      </c>
      <c r="U34" s="22" t="str">
        <f>IF(LEN($T34),IFERROR("P"&amp;SEARCH((AND(DAY(F34)&gt;0,DAY(F34)&lt;11)*1)+(AND(DAY(F34)&gt;10,DAY(F34)&lt;21)*2)+(AND(DAY(F34)&gt;20,DAY(F34)&lt;32)*3),"123"),IF(ROW()-ROW($U$5)&gt;1,LOOKUP(2,1/($U$5:U33&lt;&gt;""),$U$5:U33),"")),"")</f>
        <v/>
      </c>
      <c r="V34" s="22" t="str">
        <f t="shared" si="0"/>
        <v/>
      </c>
      <c r="W34" s="22" t="str">
        <f>IF(LEN($T34),"C"&amp;SUMPRODUCT(ISNUMBER(SEARCH({"coaching 1";"coaching 2";"coaching 3"},$L34))*{1;2;3}),"")</f>
        <v/>
      </c>
    </row>
    <row r="35" spans="1:23" customFormat="1" ht="16.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T35" s="22" t="str">
        <f>IFERROR(IF(LEN($C35)*LEN($L35),VLOOKUP(TRIM(CLEAN(LOOKUP(2,1/($B$1:$B35&lt;&gt;0),$B$1:$B35))),Agent!$B$2:$C$18,2,0),""),"")</f>
        <v/>
      </c>
      <c r="U35" s="22" t="str">
        <f>IF(LEN($T35),IFERROR("P"&amp;SEARCH((AND(DAY(F35)&gt;0,DAY(F35)&lt;11)*1)+(AND(DAY(F35)&gt;10,DAY(F35)&lt;21)*2)+(AND(DAY(F35)&gt;20,DAY(F35)&lt;32)*3),"123"),IF(ROW()-ROW($U$5)&gt;1,LOOKUP(2,1/($U$5:U34&lt;&gt;""),$U$5:U34),"")),"")</f>
        <v/>
      </c>
      <c r="V35" s="22" t="str">
        <f t="shared" si="0"/>
        <v/>
      </c>
      <c r="W35" s="22" t="str">
        <f>IF(LEN($T35),"C"&amp;SUMPRODUCT(ISNUMBER(SEARCH({"coaching 1";"coaching 2";"coaching 3"},$L35))*{1;2;3}),"")</f>
        <v/>
      </c>
    </row>
    <row r="36" spans="1:23" customFormat="1" ht="16.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T36" s="22" t="str">
        <f>IFERROR(IF(LEN($C36)*LEN($L36),VLOOKUP(TRIM(CLEAN(LOOKUP(2,1/($B$1:$B36&lt;&gt;0),$B$1:$B36))),Agent!$B$2:$C$18,2,0),""),"")</f>
        <v/>
      </c>
      <c r="U36" s="22" t="str">
        <f>IF(LEN($T36),IFERROR("P"&amp;SEARCH((AND(DAY(F36)&gt;0,DAY(F36)&lt;11)*1)+(AND(DAY(F36)&gt;10,DAY(F36)&lt;21)*2)+(AND(DAY(F36)&gt;20,DAY(F36)&lt;32)*3),"123"),IF(ROW()-ROW($U$5)&gt;1,LOOKUP(2,1/($U$5:U35&lt;&gt;""),$U$5:U35),"")),"")</f>
        <v/>
      </c>
      <c r="V36" s="22" t="str">
        <f t="shared" si="0"/>
        <v/>
      </c>
      <c r="W36" s="22" t="str">
        <f>IF(LEN($T36),"C"&amp;SUMPRODUCT(ISNUMBER(SEARCH({"coaching 1";"coaching 2";"coaching 3"},$L36))*{1;2;3}),"")</f>
        <v/>
      </c>
    </row>
    <row r="37" spans="1:23" customFormat="1" ht="16.5">
      <c r="A37" s="48"/>
      <c r="B37" s="48"/>
      <c r="C37" s="48"/>
      <c r="D37" s="48"/>
      <c r="E37" s="48"/>
      <c r="F37" s="56"/>
      <c r="G37" s="50"/>
      <c r="H37" s="48"/>
      <c r="I37" s="48"/>
      <c r="J37" s="51"/>
      <c r="K37" s="51"/>
      <c r="L37" s="48"/>
      <c r="M37" s="48"/>
      <c r="N37" s="51"/>
      <c r="O37" s="48"/>
      <c r="P37" s="48"/>
      <c r="Q37" s="48"/>
      <c r="R37" s="48"/>
      <c r="T37" s="22" t="str">
        <f>IFERROR(IF(LEN($C37)*LEN($L37),VLOOKUP(TRIM(CLEAN(LOOKUP(2,1/($B$1:$B37&lt;&gt;0),$B$1:$B37))),Agent!$B$2:$C$18,2,0),""),"")</f>
        <v/>
      </c>
      <c r="U37" s="22" t="str">
        <f>IF(LEN($T37),IFERROR("P"&amp;SEARCH((AND(DAY(F37)&gt;0,DAY(F37)&lt;11)*1)+(AND(DAY(F37)&gt;10,DAY(F37)&lt;21)*2)+(AND(DAY(F37)&gt;20,DAY(F37)&lt;32)*3),"123"),IF(ROW()-ROW($U$5)&gt;1,LOOKUP(2,1/($U$5:U36&lt;&gt;""),$U$5:U36),"")),"")</f>
        <v/>
      </c>
      <c r="V37" s="22" t="str">
        <f t="shared" si="0"/>
        <v/>
      </c>
      <c r="W37" s="22" t="str">
        <f>IF(LEN($T37),"C"&amp;SUMPRODUCT(ISNUMBER(SEARCH({"coaching 1";"coaching 2";"coaching 3"},$L37))*{1;2;3}),"")</f>
        <v/>
      </c>
    </row>
    <row r="38" spans="1:23" customFormat="1" ht="16.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T38" s="22" t="str">
        <f>IFERROR(IF(LEN($C38)*LEN($L38),VLOOKUP(TRIM(CLEAN(LOOKUP(2,1/($B$1:$B38&lt;&gt;0),$B$1:$B38))),Agent!$B$2:$C$18,2,0),""),"")</f>
        <v/>
      </c>
      <c r="U38" s="22" t="str">
        <f>IF(LEN($T38),IFERROR("P"&amp;SEARCH((AND(DAY(F38)&gt;0,DAY(F38)&lt;11)*1)+(AND(DAY(F38)&gt;10,DAY(F38)&lt;21)*2)+(AND(DAY(F38)&gt;20,DAY(F38)&lt;32)*3),"123"),IF(ROW()-ROW($U$5)&gt;1,LOOKUP(2,1/($U$5:U37&lt;&gt;""),$U$5:U37),"")),"")</f>
        <v/>
      </c>
      <c r="V38" s="22" t="str">
        <f t="shared" si="0"/>
        <v/>
      </c>
      <c r="W38" s="22" t="str">
        <f>IF(LEN($T38),"C"&amp;SUMPRODUCT(ISNUMBER(SEARCH({"coaching 1";"coaching 2";"coaching 3"},$L38))*{1;2;3}),"")</f>
        <v/>
      </c>
    </row>
    <row r="39" spans="1:23" customFormat="1" ht="16.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T39" s="22" t="str">
        <f>IFERROR(IF(LEN($C39)*LEN($L39),VLOOKUP(TRIM(CLEAN(LOOKUP(2,1/($B$1:$B39&lt;&gt;0),$B$1:$B39))),Agent!$B$2:$C$18,2,0),""),"")</f>
        <v/>
      </c>
      <c r="U39" s="22" t="str">
        <f>IF(LEN($T39),IFERROR("P"&amp;SEARCH((AND(DAY(F39)&gt;0,DAY(F39)&lt;11)*1)+(AND(DAY(F39)&gt;10,DAY(F39)&lt;21)*2)+(AND(DAY(F39)&gt;20,DAY(F39)&lt;32)*3),"123"),IF(ROW()-ROW($U$5)&gt;1,LOOKUP(2,1/($U$5:U38&lt;&gt;""),$U$5:U38),"")),"")</f>
        <v/>
      </c>
      <c r="V39" s="22" t="str">
        <f t="shared" si="0"/>
        <v/>
      </c>
      <c r="W39" s="22" t="str">
        <f>IF(LEN($T39),"C"&amp;SUMPRODUCT(ISNUMBER(SEARCH({"coaching 1";"coaching 2";"coaching 3"},$L39))*{1;2;3}),"")</f>
        <v/>
      </c>
    </row>
    <row r="40" spans="1:23" customFormat="1" ht="16.5">
      <c r="A40" s="48"/>
      <c r="B40" s="48"/>
      <c r="C40" s="48"/>
      <c r="D40" s="48"/>
      <c r="E40" s="48"/>
      <c r="F40" s="56"/>
      <c r="G40" s="50"/>
      <c r="H40" s="48"/>
      <c r="I40" s="48"/>
      <c r="J40" s="51"/>
      <c r="K40" s="51"/>
      <c r="L40" s="48"/>
      <c r="M40" s="48"/>
      <c r="N40" s="51"/>
      <c r="O40" s="48"/>
      <c r="P40" s="48"/>
      <c r="Q40" s="48"/>
      <c r="R40" s="48"/>
      <c r="T40" s="22" t="str">
        <f>IFERROR(IF(LEN($C40)*LEN($L40),VLOOKUP(TRIM(CLEAN(LOOKUP(2,1/($B$1:$B40&lt;&gt;0),$B$1:$B40))),Agent!$B$2:$C$18,2,0),""),"")</f>
        <v/>
      </c>
      <c r="U40" s="22" t="str">
        <f>IF(LEN($T40),IFERROR("P"&amp;SEARCH((AND(DAY(F40)&gt;0,DAY(F40)&lt;11)*1)+(AND(DAY(F40)&gt;10,DAY(F40)&lt;21)*2)+(AND(DAY(F40)&gt;20,DAY(F40)&lt;32)*3),"123"),IF(ROW()-ROW($U$5)&gt;1,LOOKUP(2,1/($U$5:U39&lt;&gt;""),$U$5:U39),"")),"")</f>
        <v/>
      </c>
      <c r="V40" s="22" t="str">
        <f t="shared" si="0"/>
        <v/>
      </c>
      <c r="W40" s="22" t="str">
        <f>IF(LEN($T40),"C"&amp;SUMPRODUCT(ISNUMBER(SEARCH({"coaching 1";"coaching 2";"coaching 3"},$L40))*{1;2;3}),"")</f>
        <v/>
      </c>
    </row>
    <row r="41" spans="1:23" customFormat="1" ht="16.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T41" s="22" t="str">
        <f>IFERROR(IF(LEN($C41)*LEN($L41),VLOOKUP(TRIM(CLEAN(LOOKUP(2,1/($B$1:$B41&lt;&gt;0),$B$1:$B41))),Agent!$B$2:$C$18,2,0),""),"")</f>
        <v/>
      </c>
      <c r="U41" s="22" t="str">
        <f>IF(LEN($T41),IFERROR("P"&amp;SEARCH((AND(DAY(F41)&gt;0,DAY(F41)&lt;11)*1)+(AND(DAY(F41)&gt;10,DAY(F41)&lt;21)*2)+(AND(DAY(F41)&gt;20,DAY(F41)&lt;32)*3),"123"),IF(ROW()-ROW($U$5)&gt;1,LOOKUP(2,1/($U$5:U40&lt;&gt;""),$U$5:U40),"")),"")</f>
        <v/>
      </c>
      <c r="V41" s="22" t="str">
        <f t="shared" si="0"/>
        <v/>
      </c>
      <c r="W41" s="22" t="str">
        <f>IF(LEN($T41),"C"&amp;SUMPRODUCT(ISNUMBER(SEARCH({"coaching 1";"coaching 2";"coaching 3"},$L41))*{1;2;3}),"")</f>
        <v/>
      </c>
    </row>
    <row r="42" spans="1:23" customFormat="1" ht="16.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T42" s="22" t="str">
        <f>IFERROR(IF(LEN($C42)*LEN($L42),VLOOKUP(TRIM(CLEAN(LOOKUP(2,1/($B$1:$B42&lt;&gt;0),$B$1:$B42))),Agent!$B$2:$C$18,2,0),""),"")</f>
        <v/>
      </c>
      <c r="U42" s="22" t="str">
        <f>IF(LEN($T42),IFERROR("P"&amp;SEARCH((AND(DAY(F42)&gt;0,DAY(F42)&lt;11)*1)+(AND(DAY(F42)&gt;10,DAY(F42)&lt;21)*2)+(AND(DAY(F42)&gt;20,DAY(F42)&lt;32)*3),"123"),IF(ROW()-ROW($U$5)&gt;1,LOOKUP(2,1/($U$5:U41&lt;&gt;""),$U$5:U41),"")),"")</f>
        <v/>
      </c>
      <c r="V42" s="22" t="str">
        <f t="shared" si="0"/>
        <v/>
      </c>
      <c r="W42" s="22" t="str">
        <f>IF(LEN($T42),"C"&amp;SUMPRODUCT(ISNUMBER(SEARCH({"coaching 1";"coaching 2";"coaching 3"},$L42))*{1;2;3}),"")</f>
        <v/>
      </c>
    </row>
    <row r="43" spans="1:23" customFormat="1" ht="16.5">
      <c r="A43" s="48"/>
      <c r="B43" s="48"/>
      <c r="C43" s="48"/>
      <c r="D43" s="48"/>
      <c r="E43" s="48"/>
      <c r="F43" s="56"/>
      <c r="G43" s="50"/>
      <c r="H43" s="48"/>
      <c r="I43" s="48"/>
      <c r="J43" s="51"/>
      <c r="K43" s="51"/>
      <c r="L43" s="48"/>
      <c r="M43" s="48"/>
      <c r="N43" s="51"/>
      <c r="O43" s="48"/>
      <c r="P43" s="48"/>
      <c r="Q43" s="48"/>
      <c r="R43" s="48"/>
      <c r="T43" s="22" t="str">
        <f>IFERROR(IF(LEN($C43)*LEN($L43),VLOOKUP(TRIM(CLEAN(LOOKUP(2,1/($B$1:$B43&lt;&gt;0),$B$1:$B43))),Agent!$B$2:$C$18,2,0),""),"")</f>
        <v/>
      </c>
      <c r="U43" s="22" t="str">
        <f>IF(LEN($T43),IFERROR("P"&amp;SEARCH((AND(DAY(F43)&gt;0,DAY(F43)&lt;11)*1)+(AND(DAY(F43)&gt;10,DAY(F43)&lt;21)*2)+(AND(DAY(F43)&gt;20,DAY(F43)&lt;32)*3),"123"),IF(ROW()-ROW($U$5)&gt;1,LOOKUP(2,1/($U$5:U42&lt;&gt;""),$U$5:U42),"")),"")</f>
        <v/>
      </c>
      <c r="V43" s="22" t="str">
        <f t="shared" si="0"/>
        <v/>
      </c>
      <c r="W43" s="22" t="str">
        <f>IF(LEN($T43),"C"&amp;SUMPRODUCT(ISNUMBER(SEARCH({"coaching 1";"coaching 2";"coaching 3"},$L43))*{1;2;3}),"")</f>
        <v/>
      </c>
    </row>
    <row r="44" spans="1:23" customFormat="1" ht="16.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T44" s="22" t="str">
        <f>IFERROR(IF(LEN($C44)*LEN($L44),VLOOKUP(TRIM(CLEAN(LOOKUP(2,1/($B$1:$B44&lt;&gt;0),$B$1:$B44))),Agent!$B$2:$C$18,2,0),""),"")</f>
        <v/>
      </c>
      <c r="U44" s="22" t="str">
        <f>IF(LEN($T44),IFERROR("P"&amp;SEARCH((AND(DAY(F44)&gt;0,DAY(F44)&lt;11)*1)+(AND(DAY(F44)&gt;10,DAY(F44)&lt;21)*2)+(AND(DAY(F44)&gt;20,DAY(F44)&lt;32)*3),"123"),IF(ROW()-ROW($U$5)&gt;1,LOOKUP(2,1/($U$5:U43&lt;&gt;""),$U$5:U43),"")),"")</f>
        <v/>
      </c>
      <c r="V44" s="22" t="str">
        <f t="shared" si="0"/>
        <v/>
      </c>
      <c r="W44" s="22" t="str">
        <f>IF(LEN($T44),"C"&amp;SUMPRODUCT(ISNUMBER(SEARCH({"coaching 1";"coaching 2";"coaching 3"},$L44))*{1;2;3}),"")</f>
        <v/>
      </c>
    </row>
    <row r="45" spans="1:23" customFormat="1" ht="16.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T45" s="22" t="str">
        <f>IFERROR(IF(LEN($C45)*LEN($L45),VLOOKUP(TRIM(CLEAN(LOOKUP(2,1/($B$1:$B45&lt;&gt;0),$B$1:$B45))),Agent!$B$2:$C$18,2,0),""),"")</f>
        <v/>
      </c>
      <c r="U45" s="22" t="str">
        <f>IF(LEN($T45),IFERROR("P"&amp;SEARCH((AND(DAY(F45)&gt;0,DAY(F45)&lt;11)*1)+(AND(DAY(F45)&gt;10,DAY(F45)&lt;21)*2)+(AND(DAY(F45)&gt;20,DAY(F45)&lt;32)*3),"123"),IF(ROW()-ROW($U$5)&gt;1,LOOKUP(2,1/($U$5:U44&lt;&gt;""),$U$5:U44),"")),"")</f>
        <v/>
      </c>
      <c r="V45" s="22" t="str">
        <f t="shared" si="0"/>
        <v/>
      </c>
      <c r="W45" s="22" t="str">
        <f>IF(LEN($T45),"C"&amp;SUMPRODUCT(ISNUMBER(SEARCH({"coaching 1";"coaching 2";"coaching 3"},$L45))*{1;2;3}),"")</f>
        <v/>
      </c>
    </row>
    <row r="46" spans="1:23" customFormat="1" ht="16.5">
      <c r="A46" s="48"/>
      <c r="B46" s="48"/>
      <c r="C46" s="48"/>
      <c r="D46" s="48"/>
      <c r="E46" s="48"/>
      <c r="F46" s="56"/>
      <c r="G46" s="50"/>
      <c r="H46" s="48"/>
      <c r="I46" s="48"/>
      <c r="J46" s="51"/>
      <c r="K46" s="51"/>
      <c r="L46" s="48"/>
      <c r="M46" s="48"/>
      <c r="N46" s="51"/>
      <c r="O46" s="48"/>
      <c r="P46" s="48"/>
      <c r="Q46" s="48"/>
      <c r="R46" s="48"/>
      <c r="T46" s="22" t="str">
        <f>IFERROR(IF(LEN($C46)*LEN($L46),VLOOKUP(TRIM(CLEAN(LOOKUP(2,1/($B$1:$B46&lt;&gt;0),$B$1:$B46))),Agent!$B$2:$C$18,2,0),""),"")</f>
        <v/>
      </c>
      <c r="U46" s="22" t="str">
        <f>IF(LEN($T46),IFERROR("P"&amp;SEARCH((AND(DAY(F46)&gt;0,DAY(F46)&lt;11)*1)+(AND(DAY(F46)&gt;10,DAY(F46)&lt;21)*2)+(AND(DAY(F46)&gt;20,DAY(F46)&lt;32)*3),"123"),IF(ROW()-ROW($U$5)&gt;1,LOOKUP(2,1/($U$5:U45&lt;&gt;""),$U$5:U45),"")),"")</f>
        <v/>
      </c>
      <c r="V46" s="22" t="str">
        <f t="shared" si="0"/>
        <v/>
      </c>
      <c r="W46" s="22" t="str">
        <f>IF(LEN($T46),"C"&amp;SUMPRODUCT(ISNUMBER(SEARCH({"coaching 1";"coaching 2";"coaching 3"},$L46))*{1;2;3}),"")</f>
        <v/>
      </c>
    </row>
    <row r="47" spans="1:23" customFormat="1" ht="16.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T47" s="22" t="str">
        <f>IFERROR(IF(LEN($C47)*LEN($L47),VLOOKUP(TRIM(CLEAN(LOOKUP(2,1/($B$1:$B47&lt;&gt;0),$B$1:$B47))),Agent!$B$2:$C$18,2,0),""),"")</f>
        <v/>
      </c>
      <c r="U47" s="22" t="str">
        <f>IF(LEN($T47),IFERROR("P"&amp;SEARCH((AND(DAY(F47)&gt;0,DAY(F47)&lt;11)*1)+(AND(DAY(F47)&gt;10,DAY(F47)&lt;21)*2)+(AND(DAY(F47)&gt;20,DAY(F47)&lt;32)*3),"123"),IF(ROW()-ROW($U$5)&gt;1,LOOKUP(2,1/($U$5:U46&lt;&gt;""),$U$5:U46),"")),"")</f>
        <v/>
      </c>
      <c r="V47" s="22" t="str">
        <f t="shared" si="0"/>
        <v/>
      </c>
      <c r="W47" s="22" t="str">
        <f>IF(LEN($T47),"C"&amp;SUMPRODUCT(ISNUMBER(SEARCH({"coaching 1";"coaching 2";"coaching 3"},$L47))*{1;2;3}),"")</f>
        <v/>
      </c>
    </row>
    <row r="48" spans="1:23" customFormat="1" ht="16.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T48" s="22" t="str">
        <f>IFERROR(IF(LEN($C48)*LEN($L48),VLOOKUP(TRIM(CLEAN(LOOKUP(2,1/($B$1:$B48&lt;&gt;0),$B$1:$B48))),Agent!$B$2:$C$18,2,0),""),"")</f>
        <v/>
      </c>
      <c r="U48" s="22" t="str">
        <f>IF(LEN($T48),IFERROR("P"&amp;SEARCH((AND(DAY(F48)&gt;0,DAY(F48)&lt;11)*1)+(AND(DAY(F48)&gt;10,DAY(F48)&lt;21)*2)+(AND(DAY(F48)&gt;20,DAY(F48)&lt;32)*3),"123"),IF(ROW()-ROW($U$5)&gt;1,LOOKUP(2,1/($U$5:U47&lt;&gt;""),$U$5:U47),"")),"")</f>
        <v/>
      </c>
      <c r="V48" s="22" t="str">
        <f t="shared" si="0"/>
        <v/>
      </c>
      <c r="W48" s="22" t="str">
        <f>IF(LEN($T48),"C"&amp;SUMPRODUCT(ISNUMBER(SEARCH({"coaching 1";"coaching 2";"coaching 3"},$L48))*{1;2;3}),"")</f>
        <v/>
      </c>
    </row>
    <row r="49" spans="1:23" customFormat="1" ht="16.5">
      <c r="A49" s="48"/>
      <c r="B49" s="48"/>
      <c r="C49" s="48"/>
      <c r="D49" s="48"/>
      <c r="E49" s="48"/>
      <c r="F49" s="56"/>
      <c r="G49" s="50"/>
      <c r="H49" s="48"/>
      <c r="I49" s="48"/>
      <c r="J49" s="51"/>
      <c r="K49" s="51"/>
      <c r="L49" s="48"/>
      <c r="M49" s="48"/>
      <c r="N49" s="51"/>
      <c r="O49" s="48"/>
      <c r="P49" s="48"/>
      <c r="Q49" s="48"/>
      <c r="R49" s="48"/>
      <c r="T49" s="22" t="str">
        <f>IFERROR(IF(LEN($C49)*LEN($L49),VLOOKUP(TRIM(CLEAN(LOOKUP(2,1/($B$1:$B49&lt;&gt;0),$B$1:$B49))),Agent!$B$2:$C$18,2,0),""),"")</f>
        <v/>
      </c>
      <c r="U49" s="22" t="str">
        <f>IF(LEN($T49),IFERROR("P"&amp;SEARCH((AND(DAY(F49)&gt;0,DAY(F49)&lt;11)*1)+(AND(DAY(F49)&gt;10,DAY(F49)&lt;21)*2)+(AND(DAY(F49)&gt;20,DAY(F49)&lt;32)*3),"123"),IF(ROW()-ROW($U$5)&gt;1,LOOKUP(2,1/($U$5:U48&lt;&gt;""),$U$5:U48),"")),"")</f>
        <v/>
      </c>
      <c r="V49" s="22" t="str">
        <f t="shared" si="0"/>
        <v/>
      </c>
      <c r="W49" s="22" t="str">
        <f>IF(LEN($T49),"C"&amp;SUMPRODUCT(ISNUMBER(SEARCH({"coaching 1";"coaching 2";"coaching 3"},$L49))*{1;2;3}),"")</f>
        <v/>
      </c>
    </row>
    <row r="50" spans="1:23" customFormat="1" ht="16.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T50" s="22" t="str">
        <f>IFERROR(IF(LEN($C50)*LEN($L50),VLOOKUP(TRIM(CLEAN(LOOKUP(2,1/($B$1:$B50&lt;&gt;0),$B$1:$B50))),Agent!$B$2:$C$18,2,0),""),"")</f>
        <v/>
      </c>
      <c r="U50" s="22" t="str">
        <f>IF(LEN($T50),IFERROR("P"&amp;SEARCH((AND(DAY(F50)&gt;0,DAY(F50)&lt;11)*1)+(AND(DAY(F50)&gt;10,DAY(F50)&lt;21)*2)+(AND(DAY(F50)&gt;20,DAY(F50)&lt;32)*3),"123"),IF(ROW()-ROW($U$5)&gt;1,LOOKUP(2,1/($U$5:U49&lt;&gt;""),$U$5:U49),"")),"")</f>
        <v/>
      </c>
      <c r="V50" s="22" t="str">
        <f t="shared" si="0"/>
        <v/>
      </c>
      <c r="W50" s="22" t="str">
        <f>IF(LEN($T50),"C"&amp;SUMPRODUCT(ISNUMBER(SEARCH({"coaching 1";"coaching 2";"coaching 3"},$L50))*{1;2;3}),"")</f>
        <v/>
      </c>
    </row>
    <row r="51" spans="1:23" customFormat="1" ht="16.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T51" s="22" t="str">
        <f>IFERROR(IF(LEN($C51)*LEN($L51),VLOOKUP(TRIM(CLEAN(LOOKUP(2,1/($B$1:$B51&lt;&gt;0),$B$1:$B51))),Agent!$B$2:$C$18,2,0),""),"")</f>
        <v/>
      </c>
      <c r="U51" s="22" t="str">
        <f>IF(LEN($T51),IFERROR("P"&amp;SEARCH((AND(DAY(F51)&gt;0,DAY(F51)&lt;11)*1)+(AND(DAY(F51)&gt;10,DAY(F51)&lt;21)*2)+(AND(DAY(F51)&gt;20,DAY(F51)&lt;32)*3),"123"),IF(ROW()-ROW($U$5)&gt;1,LOOKUP(2,1/($U$5:U50&lt;&gt;""),$U$5:U50),"")),"")</f>
        <v/>
      </c>
      <c r="V51" s="22" t="str">
        <f t="shared" si="0"/>
        <v/>
      </c>
      <c r="W51" s="22" t="str">
        <f>IF(LEN($T51),"C"&amp;SUMPRODUCT(ISNUMBER(SEARCH({"coaching 1";"coaching 2";"coaching 3"},$L51))*{1;2;3}),"")</f>
        <v/>
      </c>
    </row>
    <row r="52" spans="1:23" customFormat="1" ht="16.5">
      <c r="A52" s="48"/>
      <c r="B52" s="48"/>
      <c r="C52" s="48"/>
      <c r="D52" s="48"/>
      <c r="E52" s="48"/>
      <c r="F52" s="56"/>
      <c r="G52" s="50"/>
      <c r="H52" s="48"/>
      <c r="I52" s="48"/>
      <c r="J52" s="51"/>
      <c r="K52" s="51"/>
      <c r="L52" s="48"/>
      <c r="M52" s="48"/>
      <c r="N52" s="51"/>
      <c r="O52" s="48"/>
      <c r="P52" s="48"/>
      <c r="Q52" s="48"/>
      <c r="R52" s="48"/>
      <c r="T52" s="22" t="str">
        <f>IFERROR(IF(LEN($C52)*LEN($L52),VLOOKUP(TRIM(CLEAN(LOOKUP(2,1/($B$1:$B52&lt;&gt;0),$B$1:$B52))),Agent!$B$2:$C$18,2,0),""),"")</f>
        <v/>
      </c>
      <c r="U52" s="22" t="str">
        <f>IF(LEN($T52),IFERROR("P"&amp;SEARCH((AND(DAY(F52)&gt;0,DAY(F52)&lt;11)*1)+(AND(DAY(F52)&gt;10,DAY(F52)&lt;21)*2)+(AND(DAY(F52)&gt;20,DAY(F52)&lt;32)*3),"123"),IF(ROW()-ROW($U$5)&gt;1,LOOKUP(2,1/($U$5:U51&lt;&gt;""),$U$5:U51),"")),"")</f>
        <v/>
      </c>
      <c r="V52" s="22" t="str">
        <f t="shared" si="0"/>
        <v/>
      </c>
      <c r="W52" s="22" t="str">
        <f>IF(LEN($T52),"C"&amp;SUMPRODUCT(ISNUMBER(SEARCH({"coaching 1";"coaching 2";"coaching 3"},$L52))*{1;2;3}),"")</f>
        <v/>
      </c>
    </row>
    <row r="53" spans="1:23" customFormat="1" ht="16.5">
      <c r="A53" s="48"/>
      <c r="B53" s="48"/>
      <c r="C53" s="57"/>
      <c r="D53" s="57"/>
      <c r="E53" s="48"/>
      <c r="F53" s="48"/>
      <c r="G53" s="48"/>
      <c r="H53" s="48"/>
      <c r="I53" s="48"/>
      <c r="J53" s="48"/>
      <c r="K53" s="48"/>
      <c r="L53" s="57"/>
      <c r="M53" s="57"/>
      <c r="N53" s="48"/>
      <c r="O53" s="48"/>
      <c r="P53" s="48"/>
      <c r="Q53" s="48"/>
      <c r="R53" s="48"/>
      <c r="T53" s="22" t="str">
        <f>IFERROR(IF(LEN($C53)*LEN($L53),VLOOKUP(TRIM(CLEAN(LOOKUP(2,1/($B$1:$B53&lt;&gt;0),$B$1:$B53))),Agent!$B$2:$C$18,2,0),""),"")</f>
        <v/>
      </c>
      <c r="U53" s="22" t="str">
        <f>IF(LEN($T53),IFERROR("P"&amp;SEARCH((AND(DAY(F53)&gt;0,DAY(F53)&lt;11)*1)+(AND(DAY(F53)&gt;10,DAY(F53)&lt;21)*2)+(AND(DAY(F53)&gt;20,DAY(F53)&lt;32)*3),"123"),IF(ROW()-ROW($U$5)&gt;1,LOOKUP(2,1/($U$5:U52&lt;&gt;""),$U$5:U52),"")),"")</f>
        <v/>
      </c>
      <c r="V53" s="22" t="str">
        <f t="shared" si="0"/>
        <v/>
      </c>
      <c r="W53" s="22" t="str">
        <f>IF(LEN($T53),"C"&amp;SUMPRODUCT(ISNUMBER(SEARCH({"coaching 1";"coaching 2";"coaching 3"},$L53))*{1;2;3}),"")</f>
        <v/>
      </c>
    </row>
    <row r="54" spans="1:23" customFormat="1" ht="16.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T54" s="22" t="str">
        <f>IFERROR(IF(LEN($C54)*LEN($L54),VLOOKUP(TRIM(CLEAN(LOOKUP(2,1/($B$1:$B54&lt;&gt;0),$B$1:$B54))),Agent!$B$2:$C$18,2,0),""),"")</f>
        <v/>
      </c>
      <c r="U54" s="22" t="str">
        <f>IF(LEN($T54),IFERROR("P"&amp;SEARCH((AND(DAY(F54)&gt;0,DAY(F54)&lt;11)*1)+(AND(DAY(F54)&gt;10,DAY(F54)&lt;21)*2)+(AND(DAY(F54)&gt;20,DAY(F54)&lt;32)*3),"123"),IF(ROW()-ROW($U$5)&gt;1,LOOKUP(2,1/($U$5:U53&lt;&gt;""),$U$5:U53),"")),"")</f>
        <v/>
      </c>
      <c r="V54" s="22" t="str">
        <f t="shared" si="0"/>
        <v/>
      </c>
      <c r="W54" s="22" t="str">
        <f>IF(LEN($T54),"C"&amp;SUMPRODUCT(ISNUMBER(SEARCH({"coaching 1";"coaching 2";"coaching 3"},$L54))*{1;2;3}),"")</f>
        <v/>
      </c>
    </row>
    <row r="55" spans="1:23" customFormat="1" ht="16.5">
      <c r="A55" s="48"/>
      <c r="B55" s="48"/>
      <c r="C55" s="57"/>
      <c r="D55" s="57"/>
      <c r="E55" s="48"/>
      <c r="F55" s="48"/>
      <c r="G55" s="48"/>
      <c r="H55" s="48"/>
      <c r="I55" s="48"/>
      <c r="J55" s="48"/>
      <c r="K55" s="48"/>
      <c r="L55" s="57"/>
      <c r="M55" s="57"/>
      <c r="N55" s="48"/>
      <c r="O55" s="48"/>
      <c r="P55" s="48"/>
      <c r="Q55" s="48"/>
      <c r="R55" s="48"/>
      <c r="T55" s="22" t="str">
        <f>IFERROR(IF(LEN($C55)*LEN($L55),VLOOKUP(TRIM(CLEAN(LOOKUP(2,1/($B$1:$B55&lt;&gt;0),$B$1:$B55))),Agent!$B$2:$C$18,2,0),""),"")</f>
        <v/>
      </c>
      <c r="U55" s="22" t="str">
        <f>IF(LEN($T55),IFERROR("P"&amp;SEARCH((AND(DAY(F55)&gt;0,DAY(F55)&lt;11)*1)+(AND(DAY(F55)&gt;10,DAY(F55)&lt;21)*2)+(AND(DAY(F55)&gt;20,DAY(F55)&lt;32)*3),"123"),IF(ROW()-ROW($U$5)&gt;1,LOOKUP(2,1/($U$5:U54&lt;&gt;""),$U$5:U54),"")),"")</f>
        <v/>
      </c>
      <c r="V55" s="22" t="str">
        <f t="shared" si="0"/>
        <v/>
      </c>
      <c r="W55" s="22" t="str">
        <f>IF(LEN($T55),"C"&amp;SUMPRODUCT(ISNUMBER(SEARCH({"coaching 1";"coaching 2";"coaching 3"},$L55))*{1;2;3}),"")</f>
        <v/>
      </c>
    </row>
    <row r="56" spans="1:23" customFormat="1" ht="16.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T56" s="22" t="str">
        <f>IFERROR(IF(LEN($C56)*LEN($L56),VLOOKUP(TRIM(CLEAN(LOOKUP(2,1/($B$1:$B56&lt;&gt;0),$B$1:$B56))),Agent!$B$2:$C$18,2,0),""),"")</f>
        <v/>
      </c>
      <c r="U56" s="22" t="str">
        <f>IF(LEN($T56),IFERROR("P"&amp;SEARCH((AND(DAY(F56)&gt;0,DAY(F56)&lt;11)*1)+(AND(DAY(F56)&gt;10,DAY(F56)&lt;21)*2)+(AND(DAY(F56)&gt;20,DAY(F56)&lt;32)*3),"123"),IF(ROW()-ROW($U$5)&gt;1,LOOKUP(2,1/($U$5:U55&lt;&gt;""),$U$5:U55),"")),"")</f>
        <v/>
      </c>
      <c r="V56" s="22" t="str">
        <f t="shared" si="0"/>
        <v/>
      </c>
      <c r="W56" s="22" t="str">
        <f>IF(LEN($T56),"C"&amp;SUMPRODUCT(ISNUMBER(SEARCH({"coaching 1";"coaching 2";"coaching 3"},$L56))*{1;2;3}),"")</f>
        <v/>
      </c>
    </row>
    <row r="57" spans="1:23" customFormat="1" ht="16.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T57" s="22" t="str">
        <f>IFERROR(IF(LEN($C57)*LEN($L57),VLOOKUP(TRIM(CLEAN(LOOKUP(2,1/($B$1:$B57&lt;&gt;0),$B$1:$B57))),Agent!$B$2:$C$18,2,0),""),"")</f>
        <v/>
      </c>
      <c r="U57" s="22" t="str">
        <f>IF(LEN($T57),IFERROR("P"&amp;SEARCH((AND(DAY(F57)&gt;0,DAY(F57)&lt;11)*1)+(AND(DAY(F57)&gt;10,DAY(F57)&lt;21)*2)+(AND(DAY(F57)&gt;20,DAY(F57)&lt;32)*3),"123"),IF(ROW()-ROW($U$5)&gt;1,LOOKUP(2,1/($U$5:U56&lt;&gt;""),$U$5:U56),"")),"")</f>
        <v/>
      </c>
      <c r="V57" s="22" t="str">
        <f t="shared" si="0"/>
        <v/>
      </c>
      <c r="W57" s="22" t="str">
        <f>IF(LEN($T57),"C"&amp;SUMPRODUCT(ISNUMBER(SEARCH({"coaching 1";"coaching 2";"coaching 3"},$L57))*{1;2;3}),"")</f>
        <v/>
      </c>
    </row>
    <row r="58" spans="1:23" customFormat="1" ht="16.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T58" s="22" t="str">
        <f>IFERROR(IF(LEN($C58)*LEN($L58),VLOOKUP(TRIM(CLEAN(LOOKUP(2,1/($B$1:$B58&lt;&gt;0),$B$1:$B58))),Agent!$B$2:$C$18,2,0),""),"")</f>
        <v/>
      </c>
      <c r="U58" s="22" t="str">
        <f>IF(LEN($T58),IFERROR("P"&amp;SEARCH((AND(DAY(F58)&gt;0,DAY(F58)&lt;11)*1)+(AND(DAY(F58)&gt;10,DAY(F58)&lt;21)*2)+(AND(DAY(F58)&gt;20,DAY(F58)&lt;32)*3),"123"),IF(ROW()-ROW($U$5)&gt;1,LOOKUP(2,1/($U$5:U57&lt;&gt;""),$U$5:U57),"")),"")</f>
        <v/>
      </c>
      <c r="V58" s="22" t="str">
        <f t="shared" si="0"/>
        <v/>
      </c>
      <c r="W58" s="22" t="str">
        <f>IF(LEN($T58),"C"&amp;SUMPRODUCT(ISNUMBER(SEARCH({"coaching 1";"coaching 2";"coaching 3"},$L58))*{1;2;3}),"")</f>
        <v/>
      </c>
    </row>
    <row r="59" spans="1:23" customFormat="1" ht="16.5">
      <c r="A59" s="48"/>
      <c r="B59" s="48"/>
      <c r="C59" s="48"/>
      <c r="D59" s="48"/>
      <c r="E59" s="48"/>
      <c r="F59" s="56"/>
      <c r="G59" s="50"/>
      <c r="H59" s="48"/>
      <c r="I59" s="48"/>
      <c r="J59" s="51"/>
      <c r="K59" s="51"/>
      <c r="L59" s="48"/>
      <c r="M59" s="48"/>
      <c r="N59" s="51"/>
      <c r="O59" s="48"/>
      <c r="P59" s="48"/>
      <c r="Q59" s="48"/>
      <c r="R59" s="48"/>
      <c r="T59" s="22" t="str">
        <f>IFERROR(IF(LEN($C59)*LEN($L59),VLOOKUP(TRIM(CLEAN(LOOKUP(2,1/($B$1:$B59&lt;&gt;0),$B$1:$B59))),Agent!$B$2:$C$18,2,0),""),"")</f>
        <v/>
      </c>
      <c r="U59" s="22" t="str">
        <f>IF(LEN($T59),IFERROR("P"&amp;SEARCH((AND(DAY(F59)&gt;0,DAY(F59)&lt;11)*1)+(AND(DAY(F59)&gt;10,DAY(F59)&lt;21)*2)+(AND(DAY(F59)&gt;20,DAY(F59)&lt;32)*3),"123"),IF(ROW()-ROW($U$5)&gt;1,LOOKUP(2,1/($U$5:U58&lt;&gt;""),$U$5:U58),"")),"")</f>
        <v/>
      </c>
      <c r="V59" s="22" t="str">
        <f t="shared" si="0"/>
        <v/>
      </c>
      <c r="W59" s="22" t="str">
        <f>IF(LEN($T59),"C"&amp;SUMPRODUCT(ISNUMBER(SEARCH({"coaching 1";"coaching 2";"coaching 3"},$L59))*{1;2;3}),"")</f>
        <v/>
      </c>
    </row>
    <row r="60" spans="1:23" customFormat="1" ht="16.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T60" s="22" t="str">
        <f>IFERROR(IF(LEN($C60)*LEN($L60),VLOOKUP(TRIM(CLEAN(LOOKUP(2,1/($B$1:$B60&lt;&gt;0),$B$1:$B60))),Agent!$B$2:$C$18,2,0),""),"")</f>
        <v/>
      </c>
      <c r="U60" s="22" t="str">
        <f>IF(LEN($T60),IFERROR("P"&amp;SEARCH((AND(DAY(F60)&gt;0,DAY(F60)&lt;11)*1)+(AND(DAY(F60)&gt;10,DAY(F60)&lt;21)*2)+(AND(DAY(F60)&gt;20,DAY(F60)&lt;32)*3),"123"),IF(ROW()-ROW($U$5)&gt;1,LOOKUP(2,1/($U$5:U59&lt;&gt;""),$U$5:U59),"")),"")</f>
        <v/>
      </c>
      <c r="V60" s="22" t="str">
        <f t="shared" si="0"/>
        <v/>
      </c>
      <c r="W60" s="22" t="str">
        <f>IF(LEN($T60),"C"&amp;SUMPRODUCT(ISNUMBER(SEARCH({"coaching 1";"coaching 2";"coaching 3"},$L60))*{1;2;3}),"")</f>
        <v/>
      </c>
    </row>
    <row r="61" spans="1:23" customFormat="1" ht="16.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T61" s="22" t="str">
        <f>IFERROR(IF(LEN($C61)*LEN($L61),VLOOKUP(TRIM(CLEAN(LOOKUP(2,1/($B$1:$B61&lt;&gt;0),$B$1:$B61))),Agent!$B$2:$C$18,2,0),""),"")</f>
        <v/>
      </c>
      <c r="U61" s="22" t="str">
        <f>IF(LEN($T61),IFERROR("P"&amp;SEARCH((AND(DAY(F61)&gt;0,DAY(F61)&lt;11)*1)+(AND(DAY(F61)&gt;10,DAY(F61)&lt;21)*2)+(AND(DAY(F61)&gt;20,DAY(F61)&lt;32)*3),"123"),IF(ROW()-ROW($U$5)&gt;1,LOOKUP(2,1/($U$5:U60&lt;&gt;""),$U$5:U60),"")),"")</f>
        <v/>
      </c>
      <c r="V61" s="22" t="str">
        <f t="shared" si="0"/>
        <v/>
      </c>
      <c r="W61" s="22" t="str">
        <f>IF(LEN($T61),"C"&amp;SUMPRODUCT(ISNUMBER(SEARCH({"coaching 1";"coaching 2";"coaching 3"},$L61))*{1;2;3}),"")</f>
        <v/>
      </c>
    </row>
    <row r="62" spans="1:23" customFormat="1" ht="16.5">
      <c r="A62" s="48"/>
      <c r="B62" s="48"/>
      <c r="C62" s="48"/>
      <c r="D62" s="48"/>
      <c r="E62" s="48"/>
      <c r="F62" s="56"/>
      <c r="G62" s="50"/>
      <c r="H62" s="48"/>
      <c r="I62" s="48"/>
      <c r="J62" s="51"/>
      <c r="K62" s="51"/>
      <c r="L62" s="48"/>
      <c r="M62" s="48"/>
      <c r="N62" s="51"/>
      <c r="O62" s="48"/>
      <c r="P62" s="48"/>
      <c r="Q62" s="48"/>
      <c r="R62" s="48"/>
      <c r="T62" s="22" t="str">
        <f>IFERROR(IF(LEN($C62)*LEN($L62),VLOOKUP(TRIM(CLEAN(LOOKUP(2,1/($B$1:$B62&lt;&gt;0),$B$1:$B62))),Agent!$B$2:$C$18,2,0),""),"")</f>
        <v/>
      </c>
      <c r="U62" s="22" t="str">
        <f>IF(LEN($T62),IFERROR("P"&amp;SEARCH((AND(DAY(F62)&gt;0,DAY(F62)&lt;11)*1)+(AND(DAY(F62)&gt;10,DAY(F62)&lt;21)*2)+(AND(DAY(F62)&gt;20,DAY(F62)&lt;32)*3),"123"),IF(ROW()-ROW($U$5)&gt;1,LOOKUP(2,1/($U$5:U61&lt;&gt;""),$U$5:U61),"")),"")</f>
        <v/>
      </c>
      <c r="V62" s="22" t="str">
        <f t="shared" si="0"/>
        <v/>
      </c>
      <c r="W62" s="22" t="str">
        <f>IF(LEN($T62),"C"&amp;SUMPRODUCT(ISNUMBER(SEARCH({"coaching 1";"coaching 2";"coaching 3"},$L62))*{1;2;3}),"")</f>
        <v/>
      </c>
    </row>
    <row r="63" spans="1:23" customFormat="1" ht="16.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T63" s="22" t="str">
        <f>IFERROR(IF(LEN($C63)*LEN($L63),VLOOKUP(TRIM(CLEAN(LOOKUP(2,1/($B$1:$B63&lt;&gt;0),$B$1:$B63))),Agent!$B$2:$C$18,2,0),""),"")</f>
        <v/>
      </c>
      <c r="U63" s="22" t="str">
        <f>IF(LEN($T63),IFERROR("P"&amp;SEARCH((AND(DAY(F63)&gt;0,DAY(F63)&lt;11)*1)+(AND(DAY(F63)&gt;10,DAY(F63)&lt;21)*2)+(AND(DAY(F63)&gt;20,DAY(F63)&lt;32)*3),"123"),IF(ROW()-ROW($U$5)&gt;1,LOOKUP(2,1/($U$5:U62&lt;&gt;""),$U$5:U62),"")),"")</f>
        <v/>
      </c>
      <c r="V63" s="22" t="str">
        <f t="shared" si="0"/>
        <v/>
      </c>
      <c r="W63" s="22" t="str">
        <f>IF(LEN($T63),"C"&amp;SUMPRODUCT(ISNUMBER(SEARCH({"coaching 1";"coaching 2";"coaching 3"},$L63))*{1;2;3}),"")</f>
        <v/>
      </c>
    </row>
    <row r="64" spans="1:23" customFormat="1" ht="16.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T64" s="22" t="str">
        <f>IFERROR(IF(LEN($C64)*LEN($L64),VLOOKUP(TRIM(CLEAN(LOOKUP(2,1/($B$1:$B64&lt;&gt;0),$B$1:$B64))),Agent!$B$2:$C$18,2,0),""),"")</f>
        <v/>
      </c>
      <c r="U64" s="22" t="str">
        <f>IF(LEN($T64),IFERROR("P"&amp;SEARCH((AND(DAY(F64)&gt;0,DAY(F64)&lt;11)*1)+(AND(DAY(F64)&gt;10,DAY(F64)&lt;21)*2)+(AND(DAY(F64)&gt;20,DAY(F64)&lt;32)*3),"123"),IF(ROW()-ROW($U$5)&gt;1,LOOKUP(2,1/($U$5:U63&lt;&gt;""),$U$5:U63),"")),"")</f>
        <v/>
      </c>
      <c r="V64" s="22" t="str">
        <f t="shared" si="0"/>
        <v/>
      </c>
      <c r="W64" s="22" t="str">
        <f>IF(LEN($T64),"C"&amp;SUMPRODUCT(ISNUMBER(SEARCH({"coaching 1";"coaching 2";"coaching 3"},$L64))*{1;2;3}),"")</f>
        <v/>
      </c>
    </row>
    <row r="65" spans="1:23" customFormat="1" ht="16.5">
      <c r="A65" s="48"/>
      <c r="B65" s="48"/>
      <c r="C65" s="48"/>
      <c r="D65" s="48"/>
      <c r="E65" s="48"/>
      <c r="F65" s="56"/>
      <c r="G65" s="50"/>
      <c r="H65" s="48"/>
      <c r="I65" s="48"/>
      <c r="J65" s="51"/>
      <c r="K65" s="51"/>
      <c r="L65" s="48"/>
      <c r="M65" s="48"/>
      <c r="N65" s="51"/>
      <c r="O65" s="48"/>
      <c r="P65" s="48"/>
      <c r="Q65" s="48"/>
      <c r="R65" s="48"/>
      <c r="T65" s="22" t="str">
        <f>IFERROR(IF(LEN($C65)*LEN($L65),VLOOKUP(TRIM(CLEAN(LOOKUP(2,1/($B$1:$B65&lt;&gt;0),$B$1:$B65))),Agent!$B$2:$C$18,2,0),""),"")</f>
        <v/>
      </c>
      <c r="U65" s="22" t="str">
        <f>IF(LEN($T65),IFERROR("P"&amp;SEARCH((AND(DAY(F65)&gt;0,DAY(F65)&lt;11)*1)+(AND(DAY(F65)&gt;10,DAY(F65)&lt;21)*2)+(AND(DAY(F65)&gt;20,DAY(F65)&lt;32)*3),"123"),IF(ROW()-ROW($U$5)&gt;1,LOOKUP(2,1/($U$5:U64&lt;&gt;""),$U$5:U64),"")),"")</f>
        <v/>
      </c>
      <c r="V65" s="22" t="str">
        <f t="shared" si="0"/>
        <v/>
      </c>
      <c r="W65" s="22" t="str">
        <f>IF(LEN($T65),"C"&amp;SUMPRODUCT(ISNUMBER(SEARCH({"coaching 1";"coaching 2";"coaching 3"},$L65))*{1;2;3}),"")</f>
        <v/>
      </c>
    </row>
    <row r="66" spans="1:23" customFormat="1" ht="16.5">
      <c r="A66" s="48"/>
      <c r="B66" s="48"/>
      <c r="C66" s="57"/>
      <c r="D66" s="57"/>
      <c r="E66" s="48"/>
      <c r="F66" s="48"/>
      <c r="G66" s="48"/>
      <c r="H66" s="48"/>
      <c r="I66" s="48"/>
      <c r="J66" s="48"/>
      <c r="K66" s="48"/>
      <c r="L66" s="57"/>
      <c r="M66" s="57"/>
      <c r="N66" s="48"/>
      <c r="O66" s="48"/>
      <c r="P66" s="48"/>
      <c r="Q66" s="48"/>
      <c r="R66" s="48"/>
      <c r="T66" s="22" t="str">
        <f>IFERROR(IF(LEN($C66)*LEN($L66),VLOOKUP(TRIM(CLEAN(LOOKUP(2,1/($B$1:$B66&lt;&gt;0),$B$1:$B66))),Agent!$B$2:$C$18,2,0),""),"")</f>
        <v/>
      </c>
      <c r="U66" s="22" t="str">
        <f>IF(LEN($T66),IFERROR("P"&amp;SEARCH((AND(DAY(F66)&gt;0,DAY(F66)&lt;11)*1)+(AND(DAY(F66)&gt;10,DAY(F66)&lt;21)*2)+(AND(DAY(F66)&gt;20,DAY(F66)&lt;32)*3),"123"),IF(ROW()-ROW($U$5)&gt;1,LOOKUP(2,1/($U$5:U65&lt;&gt;""),$U$5:U65),"")),"")</f>
        <v/>
      </c>
      <c r="V66" s="22" t="str">
        <f t="shared" si="0"/>
        <v/>
      </c>
      <c r="W66" s="22" t="str">
        <f>IF(LEN($T66),"C"&amp;SUMPRODUCT(ISNUMBER(SEARCH({"coaching 1";"coaching 2";"coaching 3"},$L66))*{1;2;3}),"")</f>
        <v/>
      </c>
    </row>
    <row r="67" spans="1:23" customFormat="1" ht="16.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T67" s="22" t="str">
        <f>IFERROR(IF(LEN($C67)*LEN($L67),VLOOKUP(TRIM(CLEAN(LOOKUP(2,1/($B$1:$B67&lt;&gt;0),$B$1:$B67))),Agent!$B$2:$C$18,2,0),""),"")</f>
        <v/>
      </c>
      <c r="U67" s="22" t="str">
        <f>IF(LEN($T67),IFERROR("P"&amp;SEARCH((AND(DAY(F67)&gt;0,DAY(F67)&lt;11)*1)+(AND(DAY(F67)&gt;10,DAY(F67)&lt;21)*2)+(AND(DAY(F67)&gt;20,DAY(F67)&lt;32)*3),"123"),IF(ROW()-ROW($U$5)&gt;1,LOOKUP(2,1/($U$5:U66&lt;&gt;""),$U$5:U66),"")),"")</f>
        <v/>
      </c>
      <c r="V67" s="22" t="str">
        <f t="shared" si="0"/>
        <v/>
      </c>
      <c r="W67" s="22" t="str">
        <f>IF(LEN($T67),"C"&amp;SUMPRODUCT(ISNUMBER(SEARCH({"coaching 1";"coaching 2";"coaching 3"},$L67))*{1;2;3}),"")</f>
        <v/>
      </c>
    </row>
    <row r="68" spans="1:23" customFormat="1" ht="16.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T68" s="22" t="str">
        <f>IFERROR(IF(LEN($C68)*LEN($L68),VLOOKUP(TRIM(CLEAN(LOOKUP(2,1/($B$1:$B68&lt;&gt;0),$B$1:$B68))),Agent!$B$2:$C$18,2,0),""),"")</f>
        <v/>
      </c>
      <c r="U68" s="22" t="str">
        <f>IF(LEN($T68),IFERROR("P"&amp;SEARCH((AND(DAY(F68)&gt;0,DAY(F68)&lt;11)*1)+(AND(DAY(F68)&gt;10,DAY(F68)&lt;21)*2)+(AND(DAY(F68)&gt;20,DAY(F68)&lt;32)*3),"123"),IF(ROW()-ROW($U$5)&gt;1,LOOKUP(2,1/($U$5:U67&lt;&gt;""),$U$5:U67),"")),"")</f>
        <v/>
      </c>
      <c r="V68" s="22" t="str">
        <f t="shared" si="0"/>
        <v/>
      </c>
      <c r="W68" s="22" t="str">
        <f>IF(LEN($T68),"C"&amp;SUMPRODUCT(ISNUMBER(SEARCH({"coaching 1";"coaching 2";"coaching 3"},$L68))*{1;2;3}),"")</f>
        <v/>
      </c>
    </row>
    <row r="69" spans="1:23" customFormat="1" ht="16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T69" s="22" t="str">
        <f>IFERROR(IF(LEN($C69)*LEN($L69),VLOOKUP(TRIM(CLEAN(LOOKUP(2,1/($B$1:$B69&lt;&gt;0),$B$1:$B69))),Agent!$B$2:$C$18,2,0),""),"")</f>
        <v/>
      </c>
      <c r="U69" s="22" t="str">
        <f>IF(LEN($T69),IFERROR("P"&amp;SEARCH((AND(DAY(F69)&gt;0,DAY(F69)&lt;11)*1)+(AND(DAY(F69)&gt;10,DAY(F69)&lt;21)*2)+(AND(DAY(F69)&gt;20,DAY(F69)&lt;32)*3),"123"),IF(ROW()-ROW($U$5)&gt;1,LOOKUP(2,1/($U$5:U68&lt;&gt;""),$U$5:U68),"")),"")</f>
        <v/>
      </c>
      <c r="V69" s="22" t="str">
        <f t="shared" si="0"/>
        <v/>
      </c>
      <c r="W69" s="22" t="str">
        <f>IF(LEN($T69),"C"&amp;SUMPRODUCT(ISNUMBER(SEARCH({"coaching 1";"coaching 2";"coaching 3"},$L69))*{1;2;3}),"")</f>
        <v/>
      </c>
    </row>
    <row r="70" spans="1:23" customFormat="1" ht="16.5">
      <c r="A70" s="48"/>
      <c r="B70" s="48"/>
      <c r="C70" s="48"/>
      <c r="D70" s="48"/>
      <c r="E70" s="48"/>
      <c r="F70" s="56"/>
      <c r="G70" s="50"/>
      <c r="H70" s="48"/>
      <c r="I70" s="48"/>
      <c r="J70" s="51"/>
      <c r="K70" s="51"/>
      <c r="L70" s="48"/>
      <c r="M70" s="48"/>
      <c r="N70" s="51"/>
      <c r="O70" s="48"/>
      <c r="P70" s="48"/>
      <c r="Q70" s="48"/>
      <c r="R70" s="48"/>
      <c r="T70" s="22" t="str">
        <f>IFERROR(IF(LEN($C70)*LEN($L70),VLOOKUP(TRIM(CLEAN(LOOKUP(2,1/($B$1:$B70&lt;&gt;0),$B$1:$B70))),Agent!$B$2:$C$18,2,0),""),"")</f>
        <v/>
      </c>
      <c r="U70" s="22" t="str">
        <f>IF(LEN($T70),IFERROR("P"&amp;SEARCH((AND(DAY(F70)&gt;0,DAY(F70)&lt;11)*1)+(AND(DAY(F70)&gt;10,DAY(F70)&lt;21)*2)+(AND(DAY(F70)&gt;20,DAY(F70)&lt;32)*3),"123"),IF(ROW()-ROW($U$5)&gt;1,LOOKUP(2,1/($U$5:U69&lt;&gt;""),$U$5:U69),"")),"")</f>
        <v/>
      </c>
      <c r="V70" s="22" t="str">
        <f t="shared" ref="V70:V121" si="1">IF(LEN($T70),INDEX(KP.Code,SUMPRODUCT(ISNUMBER(SEARCH("*"&amp;KP.Keyword&amp;"*",C70))*ROW(KP.Code))-2),"")</f>
        <v/>
      </c>
      <c r="W70" s="22" t="str">
        <f>IF(LEN($T70),"C"&amp;SUMPRODUCT(ISNUMBER(SEARCH({"coaching 1";"coaching 2";"coaching 3"},$L70))*{1;2;3}),"")</f>
        <v/>
      </c>
    </row>
    <row r="71" spans="1:23" customFormat="1" ht="16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T71" s="22" t="str">
        <f>IFERROR(IF(LEN($C71)*LEN($L71),VLOOKUP(TRIM(CLEAN(LOOKUP(2,1/($B$1:$B71&lt;&gt;0),$B$1:$B71))),Agent!$B$2:$C$18,2,0),""),"")</f>
        <v/>
      </c>
      <c r="U71" s="22" t="str">
        <f>IF(LEN($T71),IFERROR("P"&amp;SEARCH((AND(DAY(F71)&gt;0,DAY(F71)&lt;11)*1)+(AND(DAY(F71)&gt;10,DAY(F71)&lt;21)*2)+(AND(DAY(F71)&gt;20,DAY(F71)&lt;32)*3),"123"),IF(ROW()-ROW($U$5)&gt;1,LOOKUP(2,1/($U$5:U70&lt;&gt;""),$U$5:U70),"")),"")</f>
        <v/>
      </c>
      <c r="V71" s="22" t="str">
        <f t="shared" si="1"/>
        <v/>
      </c>
      <c r="W71" s="22" t="str">
        <f>IF(LEN($T71),"C"&amp;SUMPRODUCT(ISNUMBER(SEARCH({"coaching 1";"coaching 2";"coaching 3"},$L71))*{1;2;3}),"")</f>
        <v/>
      </c>
    </row>
    <row r="72" spans="1:23" customFormat="1" ht="16.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T72" s="22" t="str">
        <f>IFERROR(IF(LEN($C72)*LEN($L72),VLOOKUP(TRIM(CLEAN(LOOKUP(2,1/($B$1:$B72&lt;&gt;0),$B$1:$B72))),Agent!$B$2:$C$18,2,0),""),"")</f>
        <v/>
      </c>
      <c r="U72" s="22" t="str">
        <f>IF(LEN($T72),IFERROR("P"&amp;SEARCH((AND(DAY(F72)&gt;0,DAY(F72)&lt;11)*1)+(AND(DAY(F72)&gt;10,DAY(F72)&lt;21)*2)+(AND(DAY(F72)&gt;20,DAY(F72)&lt;32)*3),"123"),IF(ROW()-ROW($U$5)&gt;1,LOOKUP(2,1/($U$5:U71&lt;&gt;""),$U$5:U71),"")),"")</f>
        <v/>
      </c>
      <c r="V72" s="22" t="str">
        <f t="shared" si="1"/>
        <v/>
      </c>
      <c r="W72" s="22" t="str">
        <f>IF(LEN($T72),"C"&amp;SUMPRODUCT(ISNUMBER(SEARCH({"coaching 1";"coaching 2";"coaching 3"},$L72))*{1;2;3}),"")</f>
        <v/>
      </c>
    </row>
    <row r="73" spans="1:23" customForma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T73" s="22" t="str">
        <f>IFERROR(IF(LEN($C73)*LEN($L73),VLOOKUP(TRIM(CLEAN(LOOKUP(2,1/($B$1:$B73&lt;&gt;0),$B$1:$B73))),Agent!$B$2:$C$18,2,0),""),"")</f>
        <v/>
      </c>
      <c r="U73" s="22" t="str">
        <f>IF(LEN($T73),IFERROR("P"&amp;SEARCH((AND(DAY(F73)&gt;0,DAY(F73)&lt;11)*1)+(AND(DAY(F73)&gt;10,DAY(F73)&lt;21)*2)+(AND(DAY(F73)&gt;20,DAY(F73)&lt;32)*3),"123"),IF(ROW()-ROW($U$5)&gt;1,LOOKUP(2,1/($U$5:U72&lt;&gt;""),$U$5:U72),"")),"")</f>
        <v/>
      </c>
      <c r="V73" s="22" t="str">
        <f t="shared" si="1"/>
        <v/>
      </c>
      <c r="W73" s="22" t="str">
        <f>IF(LEN($T73),"C"&amp;SUMPRODUCT(ISNUMBER(SEARCH({"coaching 1";"coaching 2";"coaching 3"},$L73))*{1;2;3}),"")</f>
        <v/>
      </c>
    </row>
    <row r="74" spans="1:23" customForma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T74" s="22" t="str">
        <f>IFERROR(IF(LEN($C74)*LEN($L74),VLOOKUP(TRIM(CLEAN(LOOKUP(2,1/($B$1:$B74&lt;&gt;0),$B$1:$B74))),Agent!$B$2:$C$18,2,0),""),"")</f>
        <v/>
      </c>
      <c r="U74" s="22" t="str">
        <f>IF(LEN($T74),IFERROR("P"&amp;SEARCH((AND(DAY(F74)&gt;0,DAY(F74)&lt;11)*1)+(AND(DAY(F74)&gt;10,DAY(F74)&lt;21)*2)+(AND(DAY(F74)&gt;20,DAY(F74)&lt;32)*3),"123"),IF(ROW()-ROW($U$5)&gt;1,LOOKUP(2,1/($U$5:U73&lt;&gt;""),$U$5:U73),"")),"")</f>
        <v/>
      </c>
      <c r="V74" s="22" t="str">
        <f t="shared" si="1"/>
        <v/>
      </c>
      <c r="W74" s="22" t="str">
        <f>IF(LEN($T74),"C"&amp;SUMPRODUCT(ISNUMBER(SEARCH({"coaching 1";"coaching 2";"coaching 3"},$L74))*{1;2;3}),"")</f>
        <v/>
      </c>
    </row>
    <row r="75" spans="1:23" customFormat="1" ht="19.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T75" s="22" t="str">
        <f>IFERROR(IF(LEN($C75)*LEN($L75),VLOOKUP(TRIM(CLEAN(LOOKUP(2,1/($B$1:$B75&lt;&gt;0),$B$1:$B75))),Agent!$B$2:$C$18,2,0),""),"")</f>
        <v/>
      </c>
      <c r="U75" s="22" t="str">
        <f>IF(LEN($T75),IFERROR("P"&amp;SEARCH((AND(DAY(F75)&gt;0,DAY(F75)&lt;11)*1)+(AND(DAY(F75)&gt;10,DAY(F75)&lt;21)*2)+(AND(DAY(F75)&gt;20,DAY(F75)&lt;32)*3),"123"),IF(ROW()-ROW($U$5)&gt;1,LOOKUP(2,1/($U$5:U74&lt;&gt;""),$U$5:U74),"")),"")</f>
        <v/>
      </c>
      <c r="V75" s="22" t="str">
        <f t="shared" si="1"/>
        <v/>
      </c>
      <c r="W75" s="22" t="str">
        <f>IF(LEN($T75),"C"&amp;SUMPRODUCT(ISNUMBER(SEARCH({"coaching 1";"coaching 2";"coaching 3"},$L75))*{1;2;3}),"")</f>
        <v/>
      </c>
    </row>
    <row r="76" spans="1:23" customFormat="1" ht="19.5">
      <c r="A76" s="55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T76" s="22" t="str">
        <f>IFERROR(IF(LEN($C76)*LEN($L76),VLOOKUP(TRIM(CLEAN(LOOKUP(2,1/($B$1:$B76&lt;&gt;0),$B$1:$B76))),Agent!$B$2:$C$18,2,0),""),"")</f>
        <v/>
      </c>
      <c r="U76" s="22" t="str">
        <f>IF(LEN($T76),IFERROR("P"&amp;SEARCH((AND(DAY(F76)&gt;0,DAY(F76)&lt;11)*1)+(AND(DAY(F76)&gt;10,DAY(F76)&lt;21)*2)+(AND(DAY(F76)&gt;20,DAY(F76)&lt;32)*3),"123"),IF(ROW()-ROW($U$5)&gt;1,LOOKUP(2,1/($U$5:U75&lt;&gt;""),$U$5:U75),"")),"")</f>
        <v/>
      </c>
      <c r="V76" s="22" t="str">
        <f t="shared" si="1"/>
        <v/>
      </c>
      <c r="W76" s="22" t="str">
        <f>IF(LEN($T76),"C"&amp;SUMPRODUCT(ISNUMBER(SEARCH({"coaching 1";"coaching 2";"coaching 3"},$L76))*{1;2;3}),"")</f>
        <v/>
      </c>
    </row>
    <row r="77" spans="1:23" customFormat="1" ht="16.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T77" s="22" t="str">
        <f>IFERROR(IF(LEN($C77)*LEN($L77),VLOOKUP(TRIM(CLEAN(LOOKUP(2,1/($B$1:$B77&lt;&gt;0),$B$1:$B77))),Agent!$B$2:$C$18,2,0),""),"")</f>
        <v/>
      </c>
      <c r="U77" s="22" t="str">
        <f>IF(LEN($T77),IFERROR("P"&amp;SEARCH((AND(DAY(F77)&gt;0,DAY(F77)&lt;11)*1)+(AND(DAY(F77)&gt;10,DAY(F77)&lt;21)*2)+(AND(DAY(F77)&gt;20,DAY(F77)&lt;32)*3),"123"),IF(ROW()-ROW($U$5)&gt;1,LOOKUP(2,1/($U$5:U76&lt;&gt;""),$U$5:U76),"")),"")</f>
        <v/>
      </c>
      <c r="V77" s="22" t="str">
        <f t="shared" si="1"/>
        <v/>
      </c>
      <c r="W77" s="22" t="str">
        <f>IF(LEN($T77),"C"&amp;SUMPRODUCT(ISNUMBER(SEARCH({"coaching 1";"coaching 2";"coaching 3"},$L77))*{1;2;3}),"")</f>
        <v/>
      </c>
    </row>
    <row r="78" spans="1:23" customFormat="1" ht="16.5">
      <c r="A78" s="44"/>
      <c r="B78" s="44"/>
      <c r="C78" s="44"/>
      <c r="D78" s="44"/>
      <c r="E78" s="44"/>
      <c r="F78" s="45"/>
      <c r="G78" s="44"/>
      <c r="H78" s="44"/>
      <c r="I78" s="44"/>
      <c r="J78" s="44"/>
      <c r="K78" s="44"/>
      <c r="L78" s="45"/>
      <c r="M78" s="44"/>
      <c r="N78" s="44"/>
      <c r="O78" s="44"/>
      <c r="P78" s="44"/>
      <c r="Q78" s="44"/>
      <c r="R78" s="44"/>
      <c r="T78" s="22" t="str">
        <f>IFERROR(IF(LEN($C78)*LEN($L78),VLOOKUP(TRIM(CLEAN(LOOKUP(2,1/($B$1:$B78&lt;&gt;0),$B$1:$B78))),Agent!$B$2:$C$18,2,0),""),"")</f>
        <v/>
      </c>
      <c r="U78" s="22" t="str">
        <f>IF(LEN($T78),IFERROR("P"&amp;SEARCH((AND(DAY(F78)&gt;0,DAY(F78)&lt;11)*1)+(AND(DAY(F78)&gt;10,DAY(F78)&lt;21)*2)+(AND(DAY(F78)&gt;20,DAY(F78)&lt;32)*3),"123"),IF(ROW()-ROW($U$5)&gt;1,LOOKUP(2,1/($U$5:U77&lt;&gt;""),$U$5:U77),"")),"")</f>
        <v/>
      </c>
      <c r="V78" s="22" t="str">
        <f t="shared" si="1"/>
        <v/>
      </c>
      <c r="W78" s="22" t="str">
        <f>IF(LEN($T78),"C"&amp;SUMPRODUCT(ISNUMBER(SEARCH({"coaching 1";"coaching 2";"coaching 3"},$L78))*{1;2;3}),"")</f>
        <v/>
      </c>
    </row>
    <row r="79" spans="1:23" customFormat="1" ht="16.5">
      <c r="A79" s="44"/>
      <c r="B79" s="44"/>
      <c r="C79" s="46"/>
      <c r="D79" s="47"/>
      <c r="E79" s="44"/>
      <c r="F79" s="45"/>
      <c r="G79" s="44"/>
      <c r="H79" s="44"/>
      <c r="I79" s="44"/>
      <c r="J79" s="44"/>
      <c r="K79" s="44"/>
      <c r="L79" s="45"/>
      <c r="M79" s="44"/>
      <c r="N79" s="44"/>
      <c r="O79" s="47"/>
      <c r="P79" s="47"/>
      <c r="Q79" s="47"/>
      <c r="R79" s="44"/>
      <c r="T79" s="22" t="str">
        <f>IFERROR(IF(LEN($C79)*LEN($L79),VLOOKUP(TRIM(CLEAN(LOOKUP(2,1/($B$1:$B79&lt;&gt;0),$B$1:$B79))),Agent!$B$2:$C$18,2,0),""),"")</f>
        <v/>
      </c>
      <c r="U79" s="22" t="str">
        <f>IF(LEN($T79),IFERROR("P"&amp;SEARCH((AND(DAY(F79)&gt;0,DAY(F79)&lt;11)*1)+(AND(DAY(F79)&gt;10,DAY(F79)&lt;21)*2)+(AND(DAY(F79)&gt;20,DAY(F79)&lt;32)*3),"123"),IF(ROW()-ROW($U$5)&gt;1,LOOKUP(2,1/($U$5:U78&lt;&gt;""),$U$5:U78),"")),"")</f>
        <v/>
      </c>
      <c r="V79" s="22" t="str">
        <f t="shared" si="1"/>
        <v/>
      </c>
      <c r="W79" s="22" t="str">
        <f>IF(LEN($T79),"C"&amp;SUMPRODUCT(ISNUMBER(SEARCH({"coaching 1";"coaching 2";"coaching 3"},$L79))*{1;2;3}),"")</f>
        <v/>
      </c>
    </row>
    <row r="80" spans="1:23" customFormat="1" ht="16.5">
      <c r="A80" s="48"/>
      <c r="B80" s="48"/>
      <c r="C80" s="48"/>
      <c r="D80" s="48"/>
      <c r="E80" s="48"/>
      <c r="F80" s="56"/>
      <c r="G80" s="50"/>
      <c r="H80" s="48"/>
      <c r="I80" s="48"/>
      <c r="J80" s="51"/>
      <c r="K80" s="51"/>
      <c r="L80" s="48"/>
      <c r="M80" s="48"/>
      <c r="N80" s="51"/>
      <c r="O80" s="48"/>
      <c r="P80" s="48"/>
      <c r="Q80" s="48"/>
      <c r="R80" s="48"/>
      <c r="T80" s="22" t="str">
        <f>IFERROR(IF(LEN($C80)*LEN($L80),VLOOKUP(TRIM(CLEAN(LOOKUP(2,1/($B$1:$B80&lt;&gt;0),$B$1:$B80))),Agent!$B$2:$C$18,2,0),""),"")</f>
        <v/>
      </c>
      <c r="U80" s="22" t="str">
        <f>IF(LEN($T80),IFERROR("P"&amp;SEARCH((AND(DAY(F80)&gt;0,DAY(F80)&lt;11)*1)+(AND(DAY(F80)&gt;10,DAY(F80)&lt;21)*2)+(AND(DAY(F80)&gt;20,DAY(F80)&lt;32)*3),"123"),IF(ROW()-ROW($U$5)&gt;1,LOOKUP(2,1/($U$5:U79&lt;&gt;""),$U$5:U79),"")),"")</f>
        <v/>
      </c>
      <c r="V80" s="22" t="str">
        <f t="shared" si="1"/>
        <v/>
      </c>
      <c r="W80" s="22" t="str">
        <f>IF(LEN($T80),"C"&amp;SUMPRODUCT(ISNUMBER(SEARCH({"coaching 1";"coaching 2";"coaching 3"},$L80))*{1;2;3}),"")</f>
        <v/>
      </c>
    </row>
    <row r="81" spans="1:23" customFormat="1" ht="16.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T81" s="22" t="str">
        <f>IFERROR(IF(LEN($C81)*LEN($L81),VLOOKUP(TRIM(CLEAN(LOOKUP(2,1/($B$1:$B81&lt;&gt;0),$B$1:$B81))),Agent!$B$2:$C$18,2,0),""),"")</f>
        <v/>
      </c>
      <c r="U81" s="22" t="str">
        <f>IF(LEN($T81),IFERROR("P"&amp;SEARCH((AND(DAY(F81)&gt;0,DAY(F81)&lt;11)*1)+(AND(DAY(F81)&gt;10,DAY(F81)&lt;21)*2)+(AND(DAY(F81)&gt;20,DAY(F81)&lt;32)*3),"123"),IF(ROW()-ROW($U$5)&gt;1,LOOKUP(2,1/($U$5:U80&lt;&gt;""),$U$5:U80),"")),"")</f>
        <v/>
      </c>
      <c r="V81" s="22" t="str">
        <f t="shared" si="1"/>
        <v/>
      </c>
      <c r="W81" s="22" t="str">
        <f>IF(LEN($T81),"C"&amp;SUMPRODUCT(ISNUMBER(SEARCH({"coaching 1";"coaching 2";"coaching 3"},$L81))*{1;2;3}),"")</f>
        <v/>
      </c>
    </row>
    <row r="82" spans="1:23" customFormat="1" ht="16.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T82" s="22" t="str">
        <f>IFERROR(IF(LEN($C82)*LEN($L82),VLOOKUP(TRIM(CLEAN(LOOKUP(2,1/($B$1:$B82&lt;&gt;0),$B$1:$B82))),Agent!$B$2:$C$18,2,0),""),"")</f>
        <v/>
      </c>
      <c r="U82" s="22" t="str">
        <f>IF(LEN($T82),IFERROR("P"&amp;SEARCH((AND(DAY(F82)&gt;0,DAY(F82)&lt;11)*1)+(AND(DAY(F82)&gt;10,DAY(F82)&lt;21)*2)+(AND(DAY(F82)&gt;20,DAY(F82)&lt;32)*3),"123"),IF(ROW()-ROW($U$5)&gt;1,LOOKUP(2,1/($U$5:U81&lt;&gt;""),$U$5:U81),"")),"")</f>
        <v/>
      </c>
      <c r="V82" s="22" t="str">
        <f t="shared" si="1"/>
        <v/>
      </c>
      <c r="W82" s="22" t="str">
        <f>IF(LEN($T82),"C"&amp;SUMPRODUCT(ISNUMBER(SEARCH({"coaching 1";"coaching 2";"coaching 3"},$L82))*{1;2;3}),"")</f>
        <v/>
      </c>
    </row>
    <row r="83" spans="1:23" customFormat="1" ht="16.5">
      <c r="A83" s="48"/>
      <c r="B83" s="48"/>
      <c r="C83" s="48"/>
      <c r="D83" s="48"/>
      <c r="E83" s="48"/>
      <c r="F83" s="56"/>
      <c r="G83" s="50"/>
      <c r="H83" s="48"/>
      <c r="I83" s="48"/>
      <c r="J83" s="51"/>
      <c r="K83" s="51"/>
      <c r="L83" s="48"/>
      <c r="M83" s="48"/>
      <c r="N83" s="51"/>
      <c r="O83" s="48"/>
      <c r="P83" s="48"/>
      <c r="Q83" s="48"/>
      <c r="R83" s="48"/>
      <c r="T83" s="22" t="str">
        <f>IFERROR(IF(LEN($C83)*LEN($L83),VLOOKUP(TRIM(CLEAN(LOOKUP(2,1/($B$1:$B83&lt;&gt;0),$B$1:$B83))),Agent!$B$2:$C$18,2,0),""),"")</f>
        <v/>
      </c>
      <c r="U83" s="22" t="str">
        <f>IF(LEN($T83),IFERROR("P"&amp;SEARCH((AND(DAY(F83)&gt;0,DAY(F83)&lt;11)*1)+(AND(DAY(F83)&gt;10,DAY(F83)&lt;21)*2)+(AND(DAY(F83)&gt;20,DAY(F83)&lt;32)*3),"123"),IF(ROW()-ROW($U$5)&gt;1,LOOKUP(2,1/($U$5:U82&lt;&gt;""),$U$5:U82),"")),"")</f>
        <v/>
      </c>
      <c r="V83" s="22" t="str">
        <f t="shared" si="1"/>
        <v/>
      </c>
      <c r="W83" s="22" t="str">
        <f>IF(LEN($T83),"C"&amp;SUMPRODUCT(ISNUMBER(SEARCH({"coaching 1";"coaching 2";"coaching 3"},$L83))*{1;2;3}),"")</f>
        <v/>
      </c>
    </row>
    <row r="84" spans="1:23" customFormat="1" ht="16.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T84" s="22" t="str">
        <f>IFERROR(IF(LEN($C84)*LEN($L84),VLOOKUP(TRIM(CLEAN(LOOKUP(2,1/($B$1:$B84&lt;&gt;0),$B$1:$B84))),Agent!$B$2:$C$18,2,0),""),"")</f>
        <v/>
      </c>
      <c r="U84" s="22" t="str">
        <f>IF(LEN($T84),IFERROR("P"&amp;SEARCH((AND(DAY(F84)&gt;0,DAY(F84)&lt;11)*1)+(AND(DAY(F84)&gt;10,DAY(F84)&lt;21)*2)+(AND(DAY(F84)&gt;20,DAY(F84)&lt;32)*3),"123"),IF(ROW()-ROW($U$5)&gt;1,LOOKUP(2,1/($U$5:U83&lt;&gt;""),$U$5:U83),"")),"")</f>
        <v/>
      </c>
      <c r="V84" s="22" t="str">
        <f t="shared" si="1"/>
        <v/>
      </c>
      <c r="W84" s="22" t="str">
        <f>IF(LEN($T84),"C"&amp;SUMPRODUCT(ISNUMBER(SEARCH({"coaching 1";"coaching 2";"coaching 3"},$L84))*{1;2;3}),"")</f>
        <v/>
      </c>
    </row>
    <row r="85" spans="1:23" customFormat="1" ht="16.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T85" s="22" t="str">
        <f>IFERROR(IF(LEN($C85)*LEN($L85),VLOOKUP(TRIM(CLEAN(LOOKUP(2,1/($B$1:$B85&lt;&gt;0),$B$1:$B85))),Agent!$B$2:$C$18,2,0),""),"")</f>
        <v/>
      </c>
      <c r="U85" s="22" t="str">
        <f>IF(LEN($T85),IFERROR("P"&amp;SEARCH((AND(DAY(F85)&gt;0,DAY(F85)&lt;11)*1)+(AND(DAY(F85)&gt;10,DAY(F85)&lt;21)*2)+(AND(DAY(F85)&gt;20,DAY(F85)&lt;32)*3),"123"),IF(ROW()-ROW($U$5)&gt;1,LOOKUP(2,1/($U$5:U84&lt;&gt;""),$U$5:U84),"")),"")</f>
        <v/>
      </c>
      <c r="V85" s="22" t="str">
        <f t="shared" si="1"/>
        <v/>
      </c>
      <c r="W85" s="22" t="str">
        <f>IF(LEN($T85),"C"&amp;SUMPRODUCT(ISNUMBER(SEARCH({"coaching 1";"coaching 2";"coaching 3"},$L85))*{1;2;3}),"")</f>
        <v/>
      </c>
    </row>
    <row r="86" spans="1:23" customFormat="1" ht="16.5">
      <c r="A86" s="48"/>
      <c r="B86" s="48"/>
      <c r="C86" s="48"/>
      <c r="D86" s="48"/>
      <c r="E86" s="48"/>
      <c r="F86" s="56"/>
      <c r="G86" s="50"/>
      <c r="H86" s="48"/>
      <c r="I86" s="48"/>
      <c r="J86" s="51"/>
      <c r="K86" s="51"/>
      <c r="L86" s="48"/>
      <c r="M86" s="48"/>
      <c r="N86" s="51"/>
      <c r="O86" s="48"/>
      <c r="P86" s="48"/>
      <c r="Q86" s="48"/>
      <c r="R86" s="48"/>
      <c r="T86" s="22" t="str">
        <f>IFERROR(IF(LEN($C86)*LEN($L86),VLOOKUP(TRIM(CLEAN(LOOKUP(2,1/($B$1:$B86&lt;&gt;0),$B$1:$B86))),Agent!$B$2:$C$18,2,0),""),"")</f>
        <v/>
      </c>
      <c r="U86" s="22" t="str">
        <f>IF(LEN($T86),IFERROR("P"&amp;SEARCH((AND(DAY(F86)&gt;0,DAY(F86)&lt;11)*1)+(AND(DAY(F86)&gt;10,DAY(F86)&lt;21)*2)+(AND(DAY(F86)&gt;20,DAY(F86)&lt;32)*3),"123"),IF(ROW()-ROW($U$5)&gt;1,LOOKUP(2,1/($U$5:U85&lt;&gt;""),$U$5:U85),"")),"")</f>
        <v/>
      </c>
      <c r="V86" s="22" t="str">
        <f t="shared" si="1"/>
        <v/>
      </c>
      <c r="W86" s="22" t="str">
        <f>IF(LEN($T86),"C"&amp;SUMPRODUCT(ISNUMBER(SEARCH({"coaching 1";"coaching 2";"coaching 3"},$L86))*{1;2;3}),"")</f>
        <v/>
      </c>
    </row>
    <row r="87" spans="1:23" customFormat="1" ht="16.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T87" s="22" t="str">
        <f>IFERROR(IF(LEN($C87)*LEN($L87),VLOOKUP(TRIM(CLEAN(LOOKUP(2,1/($B$1:$B87&lt;&gt;0),$B$1:$B87))),Agent!$B$2:$C$18,2,0),""),"")</f>
        <v/>
      </c>
      <c r="U87" s="22" t="str">
        <f>IF(LEN($T87),IFERROR("P"&amp;SEARCH((AND(DAY(F87)&gt;0,DAY(F87)&lt;11)*1)+(AND(DAY(F87)&gt;10,DAY(F87)&lt;21)*2)+(AND(DAY(F87)&gt;20,DAY(F87)&lt;32)*3),"123"),IF(ROW()-ROW($U$5)&gt;1,LOOKUP(2,1/($U$5:U86&lt;&gt;""),$U$5:U86),"")),"")</f>
        <v/>
      </c>
      <c r="V87" s="22" t="str">
        <f t="shared" si="1"/>
        <v/>
      </c>
      <c r="W87" s="22" t="str">
        <f>IF(LEN($T87),"C"&amp;SUMPRODUCT(ISNUMBER(SEARCH({"coaching 1";"coaching 2";"coaching 3"},$L87))*{1;2;3}),"")</f>
        <v/>
      </c>
    </row>
    <row r="88" spans="1:23" customFormat="1" ht="16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T88" s="22" t="str">
        <f>IFERROR(IF(LEN($C88)*LEN($L88),VLOOKUP(TRIM(CLEAN(LOOKUP(2,1/($B$1:$B88&lt;&gt;0),$B$1:$B88))),Agent!$B$2:$C$18,2,0),""),"")</f>
        <v/>
      </c>
      <c r="U88" s="22" t="str">
        <f>IF(LEN($T88),IFERROR("P"&amp;SEARCH((AND(DAY(F88)&gt;0,DAY(F88)&lt;11)*1)+(AND(DAY(F88)&gt;10,DAY(F88)&lt;21)*2)+(AND(DAY(F88)&gt;20,DAY(F88)&lt;32)*3),"123"),IF(ROW()-ROW($U$5)&gt;1,LOOKUP(2,1/($U$5:U87&lt;&gt;""),$U$5:U87),"")),"")</f>
        <v/>
      </c>
      <c r="V88" s="22" t="str">
        <f t="shared" si="1"/>
        <v/>
      </c>
      <c r="W88" s="22" t="str">
        <f>IF(LEN($T88),"C"&amp;SUMPRODUCT(ISNUMBER(SEARCH({"coaching 1";"coaching 2";"coaching 3"},$L88))*{1;2;3}),"")</f>
        <v/>
      </c>
    </row>
    <row r="89" spans="1:23" customFormat="1" ht="16.5">
      <c r="A89" s="48"/>
      <c r="B89" s="48"/>
      <c r="C89" s="48"/>
      <c r="D89" s="48"/>
      <c r="E89" s="48"/>
      <c r="F89" s="56"/>
      <c r="G89" s="50"/>
      <c r="H89" s="48"/>
      <c r="I89" s="48"/>
      <c r="J89" s="51"/>
      <c r="K89" s="51"/>
      <c r="L89" s="48"/>
      <c r="M89" s="48"/>
      <c r="N89" s="51"/>
      <c r="O89" s="48"/>
      <c r="P89" s="48"/>
      <c r="Q89" s="48"/>
      <c r="R89" s="48"/>
      <c r="T89" s="22" t="str">
        <f>IFERROR(IF(LEN($C89)*LEN($L89),VLOOKUP(TRIM(CLEAN(LOOKUP(2,1/($B$1:$B89&lt;&gt;0),$B$1:$B89))),Agent!$B$2:$C$18,2,0),""),"")</f>
        <v/>
      </c>
      <c r="U89" s="22" t="str">
        <f>IF(LEN($T89),IFERROR("P"&amp;SEARCH((AND(DAY(F89)&gt;0,DAY(F89)&lt;11)*1)+(AND(DAY(F89)&gt;10,DAY(F89)&lt;21)*2)+(AND(DAY(F89)&gt;20,DAY(F89)&lt;32)*3),"123"),IF(ROW()-ROW($U$5)&gt;1,LOOKUP(2,1/($U$5:U88&lt;&gt;""),$U$5:U88),"")),"")</f>
        <v/>
      </c>
      <c r="V89" s="22" t="str">
        <f t="shared" si="1"/>
        <v/>
      </c>
      <c r="W89" s="22" t="str">
        <f>IF(LEN($T89),"C"&amp;SUMPRODUCT(ISNUMBER(SEARCH({"coaching 1";"coaching 2";"coaching 3"},$L89))*{1;2;3}),"")</f>
        <v/>
      </c>
    </row>
    <row r="90" spans="1:23" customFormat="1" ht="16.5">
      <c r="A90" s="48"/>
      <c r="B90" s="48"/>
      <c r="C90" s="57"/>
      <c r="D90" s="57"/>
      <c r="E90" s="48"/>
      <c r="F90" s="48"/>
      <c r="G90" s="48"/>
      <c r="H90" s="48"/>
      <c r="I90" s="48"/>
      <c r="J90" s="48"/>
      <c r="K90" s="48"/>
      <c r="L90" s="57"/>
      <c r="M90" s="57"/>
      <c r="N90" s="48"/>
      <c r="O90" s="48"/>
      <c r="P90" s="48"/>
      <c r="Q90" s="48"/>
      <c r="R90" s="48"/>
      <c r="T90" s="22" t="str">
        <f>IFERROR(IF(LEN($C90)*LEN($L90),VLOOKUP(TRIM(CLEAN(LOOKUP(2,1/($B$1:$B90&lt;&gt;0),$B$1:$B90))),Agent!$B$2:$C$18,2,0),""),"")</f>
        <v/>
      </c>
      <c r="U90" s="22" t="str">
        <f>IF(LEN($T90),IFERROR("P"&amp;SEARCH((AND(DAY(F90)&gt;0,DAY(F90)&lt;11)*1)+(AND(DAY(F90)&gt;10,DAY(F90)&lt;21)*2)+(AND(DAY(F90)&gt;20,DAY(F90)&lt;32)*3),"123"),IF(ROW()-ROW($U$5)&gt;1,LOOKUP(2,1/($U$5:U89&lt;&gt;""),$U$5:U89),"")),"")</f>
        <v/>
      </c>
      <c r="V90" s="22" t="str">
        <f t="shared" si="1"/>
        <v/>
      </c>
      <c r="W90" s="22" t="str">
        <f>IF(LEN($T90),"C"&amp;SUMPRODUCT(ISNUMBER(SEARCH({"coaching 1";"coaching 2";"coaching 3"},$L90))*{1;2;3}),"")</f>
        <v/>
      </c>
    </row>
    <row r="91" spans="1:23" customFormat="1" ht="16.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T91" s="22" t="str">
        <f>IFERROR(IF(LEN($C91)*LEN($L91),VLOOKUP(TRIM(CLEAN(LOOKUP(2,1/($B$1:$B91&lt;&gt;0),$B$1:$B91))),Agent!$B$2:$C$18,2,0),""),"")</f>
        <v/>
      </c>
      <c r="U91" s="22" t="str">
        <f>IF(LEN($T91),IFERROR("P"&amp;SEARCH((AND(DAY(F91)&gt;0,DAY(F91)&lt;11)*1)+(AND(DAY(F91)&gt;10,DAY(F91)&lt;21)*2)+(AND(DAY(F91)&gt;20,DAY(F91)&lt;32)*3),"123"),IF(ROW()-ROW($U$5)&gt;1,LOOKUP(2,1/($U$5:U90&lt;&gt;""),$U$5:U90),"")),"")</f>
        <v/>
      </c>
      <c r="V91" s="22" t="str">
        <f t="shared" si="1"/>
        <v/>
      </c>
      <c r="W91" s="22" t="str">
        <f>IF(LEN($T91),"C"&amp;SUMPRODUCT(ISNUMBER(SEARCH({"coaching 1";"coaching 2";"coaching 3"},$L91))*{1;2;3}),"")</f>
        <v/>
      </c>
    </row>
    <row r="92" spans="1:23" customFormat="1" ht="16.5">
      <c r="A92" s="48"/>
      <c r="B92" s="48"/>
      <c r="C92" s="57"/>
      <c r="D92" s="57"/>
      <c r="E92" s="48"/>
      <c r="F92" s="48"/>
      <c r="G92" s="48"/>
      <c r="H92" s="48"/>
      <c r="I92" s="48"/>
      <c r="J92" s="48"/>
      <c r="K92" s="48"/>
      <c r="L92" s="57"/>
      <c r="M92" s="57"/>
      <c r="N92" s="48"/>
      <c r="O92" s="48"/>
      <c r="P92" s="48"/>
      <c r="Q92" s="48"/>
      <c r="R92" s="48"/>
      <c r="T92" s="22" t="str">
        <f>IFERROR(IF(LEN($C92)*LEN($L92),VLOOKUP(TRIM(CLEAN(LOOKUP(2,1/($B$1:$B92&lt;&gt;0),$B$1:$B92))),Agent!$B$2:$C$18,2,0),""),"")</f>
        <v/>
      </c>
      <c r="U92" s="22" t="str">
        <f>IF(LEN($T92),IFERROR("P"&amp;SEARCH((AND(DAY(F92)&gt;0,DAY(F92)&lt;11)*1)+(AND(DAY(F92)&gt;10,DAY(F92)&lt;21)*2)+(AND(DAY(F92)&gt;20,DAY(F92)&lt;32)*3),"123"),IF(ROW()-ROW($U$5)&gt;1,LOOKUP(2,1/($U$5:U91&lt;&gt;""),$U$5:U91),"")),"")</f>
        <v/>
      </c>
      <c r="V92" s="22" t="str">
        <f t="shared" si="1"/>
        <v/>
      </c>
      <c r="W92" s="22" t="str">
        <f>IF(LEN($T92),"C"&amp;SUMPRODUCT(ISNUMBER(SEARCH({"coaching 1";"coaching 2";"coaching 3"},$L92))*{1;2;3}),"")</f>
        <v/>
      </c>
    </row>
    <row r="93" spans="1:23" customFormat="1" ht="16.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T93" s="22" t="str">
        <f>IFERROR(IF(LEN($C93)*LEN($L93),VLOOKUP(TRIM(CLEAN(LOOKUP(2,1/($B$1:$B93&lt;&gt;0),$B$1:$B93))),Agent!$B$2:$C$18,2,0),""),"")</f>
        <v/>
      </c>
      <c r="U93" s="22" t="str">
        <f>IF(LEN($T93),IFERROR("P"&amp;SEARCH((AND(DAY(F93)&gt;0,DAY(F93)&lt;11)*1)+(AND(DAY(F93)&gt;10,DAY(F93)&lt;21)*2)+(AND(DAY(F93)&gt;20,DAY(F93)&lt;32)*3),"123"),IF(ROW()-ROW($U$5)&gt;1,LOOKUP(2,1/($U$5:U92&lt;&gt;""),$U$5:U92),"")),"")</f>
        <v/>
      </c>
      <c r="V93" s="22" t="str">
        <f t="shared" si="1"/>
        <v/>
      </c>
      <c r="W93" s="22" t="str">
        <f>IF(LEN($T93),"C"&amp;SUMPRODUCT(ISNUMBER(SEARCH({"coaching 1";"coaching 2";"coaching 3"},$L93))*{1;2;3}),"")</f>
        <v/>
      </c>
    </row>
    <row r="94" spans="1:23" customFormat="1" ht="16.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T94" s="22" t="str">
        <f>IFERROR(IF(LEN($C94)*LEN($L94),VLOOKUP(TRIM(CLEAN(LOOKUP(2,1/($B$1:$B94&lt;&gt;0),$B$1:$B94))),Agent!$B$2:$C$18,2,0),""),"")</f>
        <v/>
      </c>
      <c r="U94" s="22" t="str">
        <f>IF(LEN($T94),IFERROR("P"&amp;SEARCH((AND(DAY(F94)&gt;0,DAY(F94)&lt;11)*1)+(AND(DAY(F94)&gt;10,DAY(F94)&lt;21)*2)+(AND(DAY(F94)&gt;20,DAY(F94)&lt;32)*3),"123"),IF(ROW()-ROW($U$5)&gt;1,LOOKUP(2,1/($U$5:U93&lt;&gt;""),$U$5:U93),"")),"")</f>
        <v/>
      </c>
      <c r="V94" s="22" t="str">
        <f t="shared" si="1"/>
        <v/>
      </c>
      <c r="W94" s="22" t="str">
        <f>IF(LEN($T94),"C"&amp;SUMPRODUCT(ISNUMBER(SEARCH({"coaching 1";"coaching 2";"coaching 3"},$L94))*{1;2;3}),"")</f>
        <v/>
      </c>
    </row>
    <row r="95" spans="1:23" customFormat="1" ht="16.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T95" s="22" t="str">
        <f>IFERROR(IF(LEN($C95)*LEN($L95),VLOOKUP(TRIM(CLEAN(LOOKUP(2,1/($B$1:$B95&lt;&gt;0),$B$1:$B95))),Agent!$B$2:$C$18,2,0),""),"")</f>
        <v/>
      </c>
      <c r="U95" s="22" t="str">
        <f>IF(LEN($T95),IFERROR("P"&amp;SEARCH((AND(DAY(F95)&gt;0,DAY(F95)&lt;11)*1)+(AND(DAY(F95)&gt;10,DAY(F95)&lt;21)*2)+(AND(DAY(F95)&gt;20,DAY(F95)&lt;32)*3),"123"),IF(ROW()-ROW($U$5)&gt;1,LOOKUP(2,1/($U$5:U94&lt;&gt;""),$U$5:U94),"")),"")</f>
        <v/>
      </c>
      <c r="V95" s="22" t="str">
        <f t="shared" si="1"/>
        <v/>
      </c>
      <c r="W95" s="22" t="str">
        <f>IF(LEN($T95),"C"&amp;SUMPRODUCT(ISNUMBER(SEARCH({"coaching 1";"coaching 2";"coaching 3"},$L95))*{1;2;3}),"")</f>
        <v/>
      </c>
    </row>
    <row r="96" spans="1:23" customFormat="1" ht="16.5">
      <c r="A96" s="48"/>
      <c r="B96" s="48"/>
      <c r="C96" s="48"/>
      <c r="D96" s="48"/>
      <c r="E96" s="48"/>
      <c r="F96" s="56"/>
      <c r="G96" s="50"/>
      <c r="H96" s="48"/>
      <c r="I96" s="48"/>
      <c r="J96" s="51"/>
      <c r="K96" s="51"/>
      <c r="L96" s="48"/>
      <c r="M96" s="48"/>
      <c r="N96" s="51"/>
      <c r="O96" s="48"/>
      <c r="P96" s="48"/>
      <c r="Q96" s="48"/>
      <c r="R96" s="48"/>
      <c r="T96" s="22" t="str">
        <f>IFERROR(IF(LEN($C96)*LEN($L96),VLOOKUP(TRIM(CLEAN(LOOKUP(2,1/($B$1:$B96&lt;&gt;0),$B$1:$B96))),Agent!$B$2:$C$18,2,0),""),"")</f>
        <v/>
      </c>
      <c r="U96" s="22" t="str">
        <f>IF(LEN($T96),IFERROR("P"&amp;SEARCH((AND(DAY(F96)&gt;0,DAY(F96)&lt;11)*1)+(AND(DAY(F96)&gt;10,DAY(F96)&lt;21)*2)+(AND(DAY(F96)&gt;20,DAY(F96)&lt;32)*3),"123"),IF(ROW()-ROW($U$5)&gt;1,LOOKUP(2,1/($U$5:U95&lt;&gt;""),$U$5:U95),"")),"")</f>
        <v/>
      </c>
      <c r="V96" s="22" t="str">
        <f t="shared" si="1"/>
        <v/>
      </c>
      <c r="W96" s="22" t="str">
        <f>IF(LEN($T96),"C"&amp;SUMPRODUCT(ISNUMBER(SEARCH({"coaching 1";"coaching 2";"coaching 3"},$L96))*{1;2;3}),"")</f>
        <v/>
      </c>
    </row>
    <row r="97" spans="1:23" customFormat="1" ht="16.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T97" s="22" t="str">
        <f>IFERROR(IF(LEN($C97)*LEN($L97),VLOOKUP(TRIM(CLEAN(LOOKUP(2,1/($B$1:$B97&lt;&gt;0),$B$1:$B97))),Agent!$B$2:$C$18,2,0),""),"")</f>
        <v/>
      </c>
      <c r="U97" s="22" t="str">
        <f>IF(LEN($T97),IFERROR("P"&amp;SEARCH((AND(DAY(F97)&gt;0,DAY(F97)&lt;11)*1)+(AND(DAY(F97)&gt;10,DAY(F97)&lt;21)*2)+(AND(DAY(F97)&gt;20,DAY(F97)&lt;32)*3),"123"),IF(ROW()-ROW($U$5)&gt;1,LOOKUP(2,1/($U$5:U96&lt;&gt;""),$U$5:U96),"")),"")</f>
        <v/>
      </c>
      <c r="V97" s="22" t="str">
        <f t="shared" si="1"/>
        <v/>
      </c>
      <c r="W97" s="22" t="str">
        <f>IF(LEN($T97),"C"&amp;SUMPRODUCT(ISNUMBER(SEARCH({"coaching 1";"coaching 2";"coaching 3"},$L97))*{1;2;3}),"")</f>
        <v/>
      </c>
    </row>
    <row r="98" spans="1:23" customFormat="1" ht="16.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T98" s="22" t="str">
        <f>IFERROR(IF(LEN($C98)*LEN($L98),VLOOKUP(TRIM(CLEAN(LOOKUP(2,1/($B$1:$B98&lt;&gt;0),$B$1:$B98))),Agent!$B$2:$C$18,2,0),""),"")</f>
        <v/>
      </c>
      <c r="U98" s="22" t="str">
        <f>IF(LEN($T98),IFERROR("P"&amp;SEARCH((AND(DAY(F98)&gt;0,DAY(F98)&lt;11)*1)+(AND(DAY(F98)&gt;10,DAY(F98)&lt;21)*2)+(AND(DAY(F98)&gt;20,DAY(F98)&lt;32)*3),"123"),IF(ROW()-ROW($U$5)&gt;1,LOOKUP(2,1/($U$5:U97&lt;&gt;""),$U$5:U97),"")),"")</f>
        <v/>
      </c>
      <c r="V98" s="22" t="str">
        <f t="shared" si="1"/>
        <v/>
      </c>
      <c r="W98" s="22" t="str">
        <f>IF(LEN($T98),"C"&amp;SUMPRODUCT(ISNUMBER(SEARCH({"coaching 1";"coaching 2";"coaching 3"},$L98))*{1;2;3}),"")</f>
        <v/>
      </c>
    </row>
    <row r="99" spans="1:23" customFormat="1" ht="16.5">
      <c r="A99" s="48"/>
      <c r="B99" s="48"/>
      <c r="C99" s="48"/>
      <c r="D99" s="48"/>
      <c r="E99" s="48"/>
      <c r="F99" s="56"/>
      <c r="G99" s="50"/>
      <c r="H99" s="48"/>
      <c r="I99" s="48"/>
      <c r="J99" s="51"/>
      <c r="K99" s="51"/>
      <c r="L99" s="48"/>
      <c r="M99" s="48"/>
      <c r="N99" s="51"/>
      <c r="O99" s="48"/>
      <c r="P99" s="48"/>
      <c r="Q99" s="48"/>
      <c r="R99" s="48"/>
      <c r="T99" s="22" t="str">
        <f>IFERROR(IF(LEN($C99)*LEN($L99),VLOOKUP(TRIM(CLEAN(LOOKUP(2,1/($B$1:$B99&lt;&gt;0),$B$1:$B99))),Agent!$B$2:$C$18,2,0),""),"")</f>
        <v/>
      </c>
      <c r="U99" s="22" t="str">
        <f>IF(LEN($T99),IFERROR("P"&amp;SEARCH((AND(DAY(F99)&gt;0,DAY(F99)&lt;11)*1)+(AND(DAY(F99)&gt;10,DAY(F99)&lt;21)*2)+(AND(DAY(F99)&gt;20,DAY(F99)&lt;32)*3),"123"),IF(ROW()-ROW($U$5)&gt;1,LOOKUP(2,1/($U$5:U98&lt;&gt;""),$U$5:U98),"")),"")</f>
        <v/>
      </c>
      <c r="V99" s="22" t="str">
        <f t="shared" si="1"/>
        <v/>
      </c>
      <c r="W99" s="22" t="str">
        <f>IF(LEN($T99),"C"&amp;SUMPRODUCT(ISNUMBER(SEARCH({"coaching 1";"coaching 2";"coaching 3"},$L99))*{1;2;3}),"")</f>
        <v/>
      </c>
    </row>
    <row r="100" spans="1:23" customFormat="1" ht="16.5">
      <c r="A100" s="48"/>
      <c r="B100" s="48"/>
      <c r="C100" s="57"/>
      <c r="D100" s="57"/>
      <c r="E100" s="48"/>
      <c r="F100" s="48"/>
      <c r="G100" s="48"/>
      <c r="H100" s="48"/>
      <c r="I100" s="48"/>
      <c r="J100" s="48"/>
      <c r="K100" s="48"/>
      <c r="L100" s="57"/>
      <c r="M100" s="57"/>
      <c r="N100" s="48"/>
      <c r="O100" s="48"/>
      <c r="P100" s="48"/>
      <c r="Q100" s="48"/>
      <c r="R100" s="48"/>
      <c r="T100" s="22" t="str">
        <f>IFERROR(IF(LEN($C100)*LEN($L100),VLOOKUP(TRIM(CLEAN(LOOKUP(2,1/($B$1:$B100&lt;&gt;0),$B$1:$B100))),Agent!$B$2:$C$18,2,0),""),"")</f>
        <v/>
      </c>
      <c r="U100" s="22" t="str">
        <f>IF(LEN($T100),IFERROR("P"&amp;SEARCH((AND(DAY(F100)&gt;0,DAY(F100)&lt;11)*1)+(AND(DAY(F100)&gt;10,DAY(F100)&lt;21)*2)+(AND(DAY(F100)&gt;20,DAY(F100)&lt;32)*3),"123"),IF(ROW()-ROW($U$5)&gt;1,LOOKUP(2,1/($U$5:U99&lt;&gt;""),$U$5:U99),"")),"")</f>
        <v/>
      </c>
      <c r="V100" s="22" t="str">
        <f t="shared" si="1"/>
        <v/>
      </c>
      <c r="W100" s="22" t="str">
        <f>IF(LEN($T100),"C"&amp;SUMPRODUCT(ISNUMBER(SEARCH({"coaching 1";"coaching 2";"coaching 3"},$L100))*{1;2;3}),"")</f>
        <v/>
      </c>
    </row>
    <row r="101" spans="1:23" customFormat="1" ht="16.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T101" s="22" t="str">
        <f>IFERROR(IF(LEN($C101)*LEN($L101),VLOOKUP(TRIM(CLEAN(LOOKUP(2,1/($B$1:$B101&lt;&gt;0),$B$1:$B101))),Agent!$B$2:$C$18,2,0),""),"")</f>
        <v/>
      </c>
      <c r="U101" s="22" t="str">
        <f>IF(LEN($T101),IFERROR("P"&amp;SEARCH((AND(DAY(F101)&gt;0,DAY(F101)&lt;11)*1)+(AND(DAY(F101)&gt;10,DAY(F101)&lt;21)*2)+(AND(DAY(F101)&gt;20,DAY(F101)&lt;32)*3),"123"),IF(ROW()-ROW($U$5)&gt;1,LOOKUP(2,1/($U$5:U100&lt;&gt;""),$U$5:U100),"")),"")</f>
        <v/>
      </c>
      <c r="V101" s="22" t="str">
        <f t="shared" si="1"/>
        <v/>
      </c>
      <c r="W101" s="22" t="str">
        <f>IF(LEN($T101),"C"&amp;SUMPRODUCT(ISNUMBER(SEARCH({"coaching 1";"coaching 2";"coaching 3"},$L101))*{1;2;3}),"")</f>
        <v/>
      </c>
    </row>
    <row r="102" spans="1:23" customFormat="1" ht="16.5">
      <c r="A102" s="48"/>
      <c r="B102" s="48"/>
      <c r="C102" s="57"/>
      <c r="D102" s="57"/>
      <c r="E102" s="48"/>
      <c r="F102" s="48"/>
      <c r="G102" s="48"/>
      <c r="H102" s="48"/>
      <c r="I102" s="48"/>
      <c r="J102" s="48"/>
      <c r="K102" s="48"/>
      <c r="L102" s="57"/>
      <c r="M102" s="57"/>
      <c r="N102" s="48"/>
      <c r="O102" s="48"/>
      <c r="P102" s="48"/>
      <c r="Q102" s="48"/>
      <c r="R102" s="48"/>
      <c r="T102" s="22" t="str">
        <f>IFERROR(IF(LEN($C102)*LEN($L102),VLOOKUP(TRIM(CLEAN(LOOKUP(2,1/($B$1:$B102&lt;&gt;0),$B$1:$B102))),Agent!$B$2:$C$18,2,0),""),"")</f>
        <v/>
      </c>
      <c r="U102" s="22" t="str">
        <f>IF(LEN($T102),IFERROR("P"&amp;SEARCH((AND(DAY(F102)&gt;0,DAY(F102)&lt;11)*1)+(AND(DAY(F102)&gt;10,DAY(F102)&lt;21)*2)+(AND(DAY(F102)&gt;20,DAY(F102)&lt;32)*3),"123"),IF(ROW()-ROW($U$5)&gt;1,LOOKUP(2,1/($U$5:U101&lt;&gt;""),$U$5:U101),"")),"")</f>
        <v/>
      </c>
      <c r="V102" s="22" t="str">
        <f t="shared" si="1"/>
        <v/>
      </c>
      <c r="W102" s="22" t="str">
        <f>IF(LEN($T102),"C"&amp;SUMPRODUCT(ISNUMBER(SEARCH({"coaching 1";"coaching 2";"coaching 3"},$L102))*{1;2;3}),"")</f>
        <v/>
      </c>
    </row>
    <row r="103" spans="1:23" customFormat="1" ht="16.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T103" s="22" t="str">
        <f>IFERROR(IF(LEN($C103)*LEN($L103),VLOOKUP(TRIM(CLEAN(LOOKUP(2,1/($B$1:$B103&lt;&gt;0),$B$1:$B103))),Agent!$B$2:$C$18,2,0),""),"")</f>
        <v/>
      </c>
      <c r="U103" s="22" t="str">
        <f>IF(LEN($T103),IFERROR("P"&amp;SEARCH((AND(DAY(F103)&gt;0,DAY(F103)&lt;11)*1)+(AND(DAY(F103)&gt;10,DAY(F103)&lt;21)*2)+(AND(DAY(F103)&gt;20,DAY(F103)&lt;32)*3),"123"),IF(ROW()-ROW($U$5)&gt;1,LOOKUP(2,1/($U$5:U102&lt;&gt;""),$U$5:U102),"")),"")</f>
        <v/>
      </c>
      <c r="V103" s="22" t="str">
        <f t="shared" si="1"/>
        <v/>
      </c>
      <c r="W103" s="22" t="str">
        <f>IF(LEN($T103),"C"&amp;SUMPRODUCT(ISNUMBER(SEARCH({"coaching 1";"coaching 2";"coaching 3"},$L103))*{1;2;3}),"")</f>
        <v/>
      </c>
    </row>
    <row r="104" spans="1:23" customFormat="1" ht="16.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T104" s="22" t="str">
        <f>IFERROR(IF(LEN($C104)*LEN($L104),VLOOKUP(TRIM(CLEAN(LOOKUP(2,1/($B$1:$B104&lt;&gt;0),$B$1:$B104))),Agent!$B$2:$C$18,2,0),""),"")</f>
        <v/>
      </c>
      <c r="U104" s="22" t="str">
        <f>IF(LEN($T104),IFERROR("P"&amp;SEARCH((AND(DAY(F104)&gt;0,DAY(F104)&lt;11)*1)+(AND(DAY(F104)&gt;10,DAY(F104)&lt;21)*2)+(AND(DAY(F104)&gt;20,DAY(F104)&lt;32)*3),"123"),IF(ROW()-ROW($U$5)&gt;1,LOOKUP(2,1/($U$5:U103&lt;&gt;""),$U$5:U103),"")),"")</f>
        <v/>
      </c>
      <c r="V104" s="22" t="str">
        <f t="shared" si="1"/>
        <v/>
      </c>
      <c r="W104" s="22" t="str">
        <f>IF(LEN($T104),"C"&amp;SUMPRODUCT(ISNUMBER(SEARCH({"coaching 1";"coaching 2";"coaching 3"},$L104))*{1;2;3}),"")</f>
        <v/>
      </c>
    </row>
    <row r="105" spans="1:23" customFormat="1" ht="16.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T105" s="22" t="str">
        <f>IFERROR(IF(LEN($C105)*LEN($L105),VLOOKUP(TRIM(CLEAN(LOOKUP(2,1/($B$1:$B105&lt;&gt;0),$B$1:$B105))),Agent!$B$2:$C$18,2,0),""),"")</f>
        <v/>
      </c>
      <c r="U105" s="22" t="str">
        <f>IF(LEN($T105),IFERROR("P"&amp;SEARCH((AND(DAY(F105)&gt;0,DAY(F105)&lt;11)*1)+(AND(DAY(F105)&gt;10,DAY(F105)&lt;21)*2)+(AND(DAY(F105)&gt;20,DAY(F105)&lt;32)*3),"123"),IF(ROW()-ROW($U$5)&gt;1,LOOKUP(2,1/($U$5:U104&lt;&gt;""),$U$5:U104),"")),"")</f>
        <v/>
      </c>
      <c r="V105" s="22" t="str">
        <f t="shared" si="1"/>
        <v/>
      </c>
      <c r="W105" s="22" t="str">
        <f>IF(LEN($T105),"C"&amp;SUMPRODUCT(ISNUMBER(SEARCH({"coaching 1";"coaching 2";"coaching 3"},$L105))*{1;2;3}),"")</f>
        <v/>
      </c>
    </row>
    <row r="106" spans="1:23" customFormat="1" ht="16.5">
      <c r="A106" s="48"/>
      <c r="B106" s="48"/>
      <c r="C106" s="48"/>
      <c r="D106" s="48"/>
      <c r="E106" s="48"/>
      <c r="F106" s="56"/>
      <c r="G106" s="50"/>
      <c r="H106" s="48"/>
      <c r="I106" s="48"/>
      <c r="J106" s="51"/>
      <c r="K106" s="51"/>
      <c r="L106" s="48"/>
      <c r="M106" s="48"/>
      <c r="N106" s="51"/>
      <c r="O106" s="48"/>
      <c r="P106" s="48"/>
      <c r="Q106" s="48"/>
      <c r="R106" s="48"/>
      <c r="T106" s="22" t="str">
        <f>IFERROR(IF(LEN($C106)*LEN($L106),VLOOKUP(TRIM(CLEAN(LOOKUP(2,1/($B$1:$B106&lt;&gt;0),$B$1:$B106))),Agent!$B$2:$C$18,2,0),""),"")</f>
        <v/>
      </c>
      <c r="U106" s="22" t="str">
        <f>IF(LEN($T106),IFERROR("P"&amp;SEARCH((AND(DAY(F106)&gt;0,DAY(F106)&lt;11)*1)+(AND(DAY(F106)&gt;10,DAY(F106)&lt;21)*2)+(AND(DAY(F106)&gt;20,DAY(F106)&lt;32)*3),"123"),IF(ROW()-ROW($U$5)&gt;1,LOOKUP(2,1/($U$5:U105&lt;&gt;""),$U$5:U105),"")),"")</f>
        <v/>
      </c>
      <c r="V106" s="22" t="str">
        <f t="shared" si="1"/>
        <v/>
      </c>
      <c r="W106" s="22" t="str">
        <f>IF(LEN($T106),"C"&amp;SUMPRODUCT(ISNUMBER(SEARCH({"coaching 1";"coaching 2";"coaching 3"},$L106))*{1;2;3}),"")</f>
        <v/>
      </c>
    </row>
    <row r="107" spans="1:23" customFormat="1" ht="16.5">
      <c r="A107" s="48"/>
      <c r="B107" s="48"/>
      <c r="C107" s="57"/>
      <c r="D107" s="57"/>
      <c r="E107" s="48"/>
      <c r="F107" s="48"/>
      <c r="G107" s="48"/>
      <c r="H107" s="48"/>
      <c r="I107" s="48"/>
      <c r="J107" s="48"/>
      <c r="K107" s="48"/>
      <c r="L107" s="57"/>
      <c r="M107" s="57"/>
      <c r="N107" s="48"/>
      <c r="O107" s="48"/>
      <c r="P107" s="48"/>
      <c r="Q107" s="48"/>
      <c r="R107" s="48"/>
      <c r="T107" s="22" t="str">
        <f>IFERROR(IF(LEN($C107)*LEN($L107),VLOOKUP(TRIM(CLEAN(LOOKUP(2,1/($B$1:$B107&lt;&gt;0),$B$1:$B107))),Agent!$B$2:$C$18,2,0),""),"")</f>
        <v/>
      </c>
      <c r="U107" s="22" t="str">
        <f>IF(LEN($T107),IFERROR("P"&amp;SEARCH((AND(DAY(F107)&gt;0,DAY(F107)&lt;11)*1)+(AND(DAY(F107)&gt;10,DAY(F107)&lt;21)*2)+(AND(DAY(F107)&gt;20,DAY(F107)&lt;32)*3),"123"),IF(ROW()-ROW($U$5)&gt;1,LOOKUP(2,1/($U$5:U106&lt;&gt;""),$U$5:U106),"")),"")</f>
        <v/>
      </c>
      <c r="V107" s="22" t="str">
        <f t="shared" si="1"/>
        <v/>
      </c>
      <c r="W107" s="22" t="str">
        <f>IF(LEN($T107),"C"&amp;SUMPRODUCT(ISNUMBER(SEARCH({"coaching 1";"coaching 2";"coaching 3"},$L107))*{1;2;3}),"")</f>
        <v/>
      </c>
    </row>
    <row r="108" spans="1:23" customFormat="1" ht="16.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T108" s="22" t="str">
        <f>IFERROR(IF(LEN($C108)*LEN($L108),VLOOKUP(TRIM(CLEAN(LOOKUP(2,1/($B$1:$B108&lt;&gt;0),$B$1:$B108))),Agent!$B$2:$C$18,2,0),""),"")</f>
        <v/>
      </c>
      <c r="U108" s="22" t="str">
        <f>IF(LEN($T108),IFERROR("P"&amp;SEARCH((AND(DAY(F108)&gt;0,DAY(F108)&lt;11)*1)+(AND(DAY(F108)&gt;10,DAY(F108)&lt;21)*2)+(AND(DAY(F108)&gt;20,DAY(F108)&lt;32)*3),"123"),IF(ROW()-ROW($U$5)&gt;1,LOOKUP(2,1/($U$5:U107&lt;&gt;""),$U$5:U107),"")),"")</f>
        <v/>
      </c>
      <c r="V108" s="22" t="str">
        <f t="shared" si="1"/>
        <v/>
      </c>
      <c r="W108" s="22" t="str">
        <f>IF(LEN($T108),"C"&amp;SUMPRODUCT(ISNUMBER(SEARCH({"coaching 1";"coaching 2";"coaching 3"},$L108))*{1;2;3}),"")</f>
        <v/>
      </c>
    </row>
    <row r="109" spans="1:23" customFormat="1" ht="16.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T109" s="22" t="str">
        <f>IFERROR(IF(LEN($C109)*LEN($L109),VLOOKUP(TRIM(CLEAN(LOOKUP(2,1/($B$1:$B109&lt;&gt;0),$B$1:$B109))),Agent!$B$2:$C$18,2,0),""),"")</f>
        <v/>
      </c>
      <c r="U109" s="22" t="str">
        <f>IF(LEN($T109),IFERROR("P"&amp;SEARCH((AND(DAY(F109)&gt;0,DAY(F109)&lt;11)*1)+(AND(DAY(F109)&gt;10,DAY(F109)&lt;21)*2)+(AND(DAY(F109)&gt;20,DAY(F109)&lt;32)*3),"123"),IF(ROW()-ROW($U$5)&gt;1,LOOKUP(2,1/($U$5:U108&lt;&gt;""),$U$5:U108),"")),"")</f>
        <v/>
      </c>
      <c r="V109" s="22" t="str">
        <f t="shared" si="1"/>
        <v/>
      </c>
      <c r="W109" s="22" t="str">
        <f>IF(LEN($T109),"C"&amp;SUMPRODUCT(ISNUMBER(SEARCH({"coaching 1";"coaching 2";"coaching 3"},$L109))*{1;2;3}),"")</f>
        <v/>
      </c>
    </row>
    <row r="110" spans="1:23" customFormat="1" ht="16.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T110" s="22" t="str">
        <f>IFERROR(IF(LEN($C110)*LEN($L110),VLOOKUP(TRIM(CLEAN(LOOKUP(2,1/($B$1:$B110&lt;&gt;0),$B$1:$B110))),Agent!$B$2:$C$18,2,0),""),"")</f>
        <v/>
      </c>
      <c r="U110" s="22" t="str">
        <f>IF(LEN($T110),IFERROR("P"&amp;SEARCH((AND(DAY(F110)&gt;0,DAY(F110)&lt;11)*1)+(AND(DAY(F110)&gt;10,DAY(F110)&lt;21)*2)+(AND(DAY(F110)&gt;20,DAY(F110)&lt;32)*3),"123"),IF(ROW()-ROW($U$5)&gt;1,LOOKUP(2,1/($U$5:U109&lt;&gt;""),$U$5:U109),"")),"")</f>
        <v/>
      </c>
      <c r="V110" s="22" t="str">
        <f t="shared" si="1"/>
        <v/>
      </c>
      <c r="W110" s="22" t="str">
        <f>IF(LEN($T110),"C"&amp;SUMPRODUCT(ISNUMBER(SEARCH({"coaching 1";"coaching 2";"coaching 3"},$L110))*{1;2;3}),"")</f>
        <v/>
      </c>
    </row>
    <row r="111" spans="1:23" customFormat="1" ht="16.5">
      <c r="A111" s="48"/>
      <c r="B111" s="48"/>
      <c r="C111" s="48"/>
      <c r="D111" s="48"/>
      <c r="E111" s="48"/>
      <c r="F111" s="56"/>
      <c r="G111" s="50"/>
      <c r="H111" s="48"/>
      <c r="I111" s="48"/>
      <c r="J111" s="51"/>
      <c r="K111" s="51"/>
      <c r="L111" s="48"/>
      <c r="M111" s="48"/>
      <c r="N111" s="51"/>
      <c r="O111" s="48"/>
      <c r="P111" s="48"/>
      <c r="Q111" s="48"/>
      <c r="R111" s="48"/>
      <c r="T111" s="22" t="str">
        <f>IFERROR(IF(LEN($C111)*LEN($L111),VLOOKUP(TRIM(CLEAN(LOOKUP(2,1/($B$1:$B111&lt;&gt;0),$B$1:$B111))),Agent!$B$2:$C$18,2,0),""),"")</f>
        <v/>
      </c>
      <c r="U111" s="22" t="str">
        <f>IF(LEN($T111),IFERROR("P"&amp;SEARCH((AND(DAY(F111)&gt;0,DAY(F111)&lt;11)*1)+(AND(DAY(F111)&gt;10,DAY(F111)&lt;21)*2)+(AND(DAY(F111)&gt;20,DAY(F111)&lt;32)*3),"123"),IF(ROW()-ROW($U$5)&gt;1,LOOKUP(2,1/($U$5:U110&lt;&gt;""),$U$5:U110),"")),"")</f>
        <v/>
      </c>
      <c r="V111" s="22" t="str">
        <f t="shared" si="1"/>
        <v/>
      </c>
      <c r="W111" s="22" t="str">
        <f>IF(LEN($T111),"C"&amp;SUMPRODUCT(ISNUMBER(SEARCH({"coaching 1";"coaching 2";"coaching 3"},$L111))*{1;2;3}),"")</f>
        <v/>
      </c>
    </row>
    <row r="112" spans="1:23" customFormat="1" ht="16.5">
      <c r="A112" s="48"/>
      <c r="B112" s="48"/>
      <c r="C112" s="57"/>
      <c r="D112" s="57"/>
      <c r="E112" s="48"/>
      <c r="F112" s="48"/>
      <c r="G112" s="48"/>
      <c r="H112" s="48"/>
      <c r="I112" s="48"/>
      <c r="J112" s="48"/>
      <c r="K112" s="48"/>
      <c r="L112" s="57"/>
      <c r="M112" s="57"/>
      <c r="N112" s="48"/>
      <c r="O112" s="48"/>
      <c r="P112" s="48"/>
      <c r="Q112" s="48"/>
      <c r="R112" s="48"/>
      <c r="T112" s="22" t="str">
        <f>IFERROR(IF(LEN($C112)*LEN($L112),VLOOKUP(TRIM(CLEAN(LOOKUP(2,1/($B$1:$B112&lt;&gt;0),$B$1:$B112))),Agent!$B$2:$C$18,2,0),""),"")</f>
        <v/>
      </c>
      <c r="U112" s="22" t="str">
        <f>IF(LEN($T112),IFERROR("P"&amp;SEARCH((AND(DAY(F112)&gt;0,DAY(F112)&lt;11)*1)+(AND(DAY(F112)&gt;10,DAY(F112)&lt;21)*2)+(AND(DAY(F112)&gt;20,DAY(F112)&lt;32)*3),"123"),IF(ROW()-ROW($U$5)&gt;1,LOOKUP(2,1/($U$5:U111&lt;&gt;""),$U$5:U111),"")),"")</f>
        <v/>
      </c>
      <c r="V112" s="22" t="str">
        <f t="shared" si="1"/>
        <v/>
      </c>
      <c r="W112" s="22" t="str">
        <f>IF(LEN($T112),"C"&amp;SUMPRODUCT(ISNUMBER(SEARCH({"coaching 1";"coaching 2";"coaching 3"},$L112))*{1;2;3}),"")</f>
        <v/>
      </c>
    </row>
    <row r="113" spans="1:24" ht="16.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T113" s="22" t="str">
        <f>IFERROR(IF(LEN($C113)*LEN($L113),VLOOKUP(TRIM(CLEAN(LOOKUP(2,1/($B$1:$B113&lt;&gt;0),$B$1:$B113))),Agent!$B$2:$C$18,2,0),""),"")</f>
        <v/>
      </c>
      <c r="U113" s="22" t="str">
        <f>IF(LEN($T113),IFERROR("P"&amp;SEARCH((AND(DAY(F113)&gt;0,DAY(F113)&lt;11)*1)+(AND(DAY(F113)&gt;10,DAY(F113)&lt;21)*2)+(AND(DAY(F113)&gt;20,DAY(F113)&lt;32)*3),"123"),IF(ROW()-ROW($U$5)&gt;1,LOOKUP(2,1/($U$5:U112&lt;&gt;""),$U$5:U112),"")),"")</f>
        <v/>
      </c>
      <c r="V113" s="22" t="str">
        <f t="shared" si="1"/>
        <v/>
      </c>
      <c r="W113" s="22" t="str">
        <f>IF(LEN($T113),"C"&amp;SUMPRODUCT(ISNUMBER(SEARCH({"coaching 1";"coaching 2";"coaching 3"},$L113))*{1;2;3}),"")</f>
        <v/>
      </c>
      <c r="X113"/>
    </row>
    <row r="114" spans="1:24" ht="16.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T114" s="22" t="str">
        <f>IFERROR(IF(LEN($C114)*LEN($L114),VLOOKUP(TRIM(CLEAN(LOOKUP(2,1/($B$1:$B114&lt;&gt;0),$B$1:$B114))),Agent!$B$2:$C$18,2,0),""),"")</f>
        <v/>
      </c>
      <c r="U114" s="22" t="str">
        <f>IF(LEN($T114),IFERROR("P"&amp;SEARCH((AND(DAY(F114)&gt;0,DAY(F114)&lt;11)*1)+(AND(DAY(F114)&gt;10,DAY(F114)&lt;21)*2)+(AND(DAY(F114)&gt;20,DAY(F114)&lt;32)*3),"123"),IF(ROW()-ROW($U$5)&gt;1,LOOKUP(2,1/($U$5:U113&lt;&gt;""),$U$5:U113),"")),"")</f>
        <v/>
      </c>
      <c r="V114" s="22" t="str">
        <f t="shared" si="1"/>
        <v/>
      </c>
      <c r="W114" s="22" t="str">
        <f>IF(LEN($T114),"C"&amp;SUMPRODUCT(ISNUMBER(SEARCH({"coaching 1";"coaching 2";"coaching 3"},$L114))*{1;2;3}),"")</f>
        <v/>
      </c>
      <c r="X114"/>
    </row>
    <row r="115" spans="1:24" ht="16.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T115" s="22" t="str">
        <f>IFERROR(IF(LEN($C115)*LEN($L115),VLOOKUP(TRIM(CLEAN(LOOKUP(2,1/($B$1:$B115&lt;&gt;0),$B$1:$B115))),Agent!$B$2:$C$18,2,0),""),"")</f>
        <v/>
      </c>
      <c r="U115" s="22" t="str">
        <f>IF(LEN($T115),IFERROR("P"&amp;SEARCH((AND(DAY(F115)&gt;0,DAY(F115)&lt;11)*1)+(AND(DAY(F115)&gt;10,DAY(F115)&lt;21)*2)+(AND(DAY(F115)&gt;20,DAY(F115)&lt;32)*3),"123"),IF(ROW()-ROW($U$5)&gt;1,LOOKUP(2,1/($U$5:U114&lt;&gt;""),$U$5:U114),"")),"")</f>
        <v/>
      </c>
      <c r="V115" s="22" t="str">
        <f t="shared" si="1"/>
        <v/>
      </c>
      <c r="W115" s="22" t="str">
        <f>IF(LEN($T115),"C"&amp;SUMPRODUCT(ISNUMBER(SEARCH({"coaching 1";"coaching 2";"coaching 3"},$L115))*{1;2;3}),"")</f>
        <v/>
      </c>
      <c r="X115"/>
    </row>
    <row r="116" spans="1:24" ht="16.5">
      <c r="A116" s="48"/>
      <c r="B116" s="48"/>
      <c r="C116" s="48"/>
      <c r="D116" s="48"/>
      <c r="E116" s="48"/>
      <c r="F116" s="56"/>
      <c r="G116" s="50"/>
      <c r="H116" s="48"/>
      <c r="I116" s="48"/>
      <c r="J116" s="51"/>
      <c r="K116" s="51"/>
      <c r="L116" s="48"/>
      <c r="M116" s="48"/>
      <c r="N116" s="51"/>
      <c r="O116" s="48"/>
      <c r="P116" s="48"/>
      <c r="Q116" s="48"/>
      <c r="R116" s="48"/>
      <c r="T116" s="22" t="str">
        <f>IFERROR(IF(LEN($C116)*LEN($L116),VLOOKUP(TRIM(CLEAN(LOOKUP(2,1/($B$1:$B116&lt;&gt;0),$B$1:$B116))),Agent!$B$2:$C$18,2,0),""),"")</f>
        <v/>
      </c>
      <c r="U116" s="22" t="str">
        <f>IF(LEN($T116),IFERROR("P"&amp;SEARCH((AND(DAY(F116)&gt;0,DAY(F116)&lt;11)*1)+(AND(DAY(F116)&gt;10,DAY(F116)&lt;21)*2)+(AND(DAY(F116)&gt;20,DAY(F116)&lt;32)*3),"123"),IF(ROW()-ROW($U$5)&gt;1,LOOKUP(2,1/($U$5:U115&lt;&gt;""),$U$5:U115),"")),"")</f>
        <v/>
      </c>
      <c r="V116" s="22" t="str">
        <f t="shared" si="1"/>
        <v/>
      </c>
      <c r="W116" s="22" t="str">
        <f>IF(LEN($T116),"C"&amp;SUMPRODUCT(ISNUMBER(SEARCH({"coaching 1";"coaching 2";"coaching 3"},$L116))*{1;2;3}),"")</f>
        <v/>
      </c>
      <c r="X116"/>
    </row>
    <row r="117" spans="1:24" ht="16.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T117" s="22" t="str">
        <f>IFERROR(IF(LEN($C117)*LEN($L117),VLOOKUP(TRIM(CLEAN(LOOKUP(2,1/($B$1:$B117&lt;&gt;0),$B$1:$B117))),Agent!$B$2:$C$18,2,0),""),"")</f>
        <v/>
      </c>
      <c r="U117" s="22" t="str">
        <f>IF(LEN($T117),IFERROR("P"&amp;SEARCH((AND(DAY(F117)&gt;0,DAY(F117)&lt;11)*1)+(AND(DAY(F117)&gt;10,DAY(F117)&lt;21)*2)+(AND(DAY(F117)&gt;20,DAY(F117)&lt;32)*3),"123"),IF(ROW()-ROW($U$5)&gt;1,LOOKUP(2,1/($U$5:U116&lt;&gt;""),$U$5:U116),"")),"")</f>
        <v/>
      </c>
      <c r="V117" s="22" t="str">
        <f t="shared" si="1"/>
        <v/>
      </c>
      <c r="W117" s="22" t="str">
        <f>IF(LEN($T117),"C"&amp;SUMPRODUCT(ISNUMBER(SEARCH({"coaching 1";"coaching 2";"coaching 3"},$L117))*{1;2;3}),"")</f>
        <v/>
      </c>
      <c r="X117"/>
    </row>
    <row r="118" spans="1:24" ht="16.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T118" s="22" t="str">
        <f>IFERROR(IF(LEN($C118)*LEN($L118),VLOOKUP(TRIM(CLEAN(LOOKUP(2,1/($B$1:$B118&lt;&gt;0),$B$1:$B118))),Agent!$B$2:$C$18,2,0),""),"")</f>
        <v/>
      </c>
      <c r="U118" s="22" t="str">
        <f>IF(LEN($T118),IFERROR("P"&amp;SEARCH((AND(DAY(F118)&gt;0,DAY(F118)&lt;11)*1)+(AND(DAY(F118)&gt;10,DAY(F118)&lt;21)*2)+(AND(DAY(F118)&gt;20,DAY(F118)&lt;32)*3),"123"),IF(ROW()-ROW($U$5)&gt;1,LOOKUP(2,1/($U$5:U117&lt;&gt;""),$U$5:U117),"")),"")</f>
        <v/>
      </c>
      <c r="V118" s="22" t="str">
        <f t="shared" si="1"/>
        <v/>
      </c>
      <c r="W118" s="22" t="str">
        <f>IF(LEN($T118),"C"&amp;SUMPRODUCT(ISNUMBER(SEARCH({"coaching 1";"coaching 2";"coaching 3"},$L118))*{1;2;3}),"")</f>
        <v/>
      </c>
      <c r="X118"/>
    </row>
    <row r="119" spans="1:24" ht="16.5">
      <c r="A119" s="48"/>
      <c r="B119" s="48"/>
      <c r="C119" s="48"/>
      <c r="D119" s="48"/>
      <c r="E119" s="48"/>
      <c r="F119" s="56"/>
      <c r="G119" s="50"/>
      <c r="H119" s="48"/>
      <c r="I119" s="48"/>
      <c r="J119" s="51"/>
      <c r="K119" s="51"/>
      <c r="L119" s="48"/>
      <c r="M119" s="48"/>
      <c r="N119" s="51"/>
      <c r="O119" s="48"/>
      <c r="P119" s="48"/>
      <c r="Q119" s="48"/>
      <c r="R119" s="48"/>
      <c r="T119" s="22" t="str">
        <f>IFERROR(IF(LEN($C119)*LEN($L119),VLOOKUP(TRIM(CLEAN(LOOKUP(2,1/($B$1:$B119&lt;&gt;0),$B$1:$B119))),Agent!$B$2:$C$18,2,0),""),"")</f>
        <v/>
      </c>
      <c r="U119" s="22" t="str">
        <f>IF(LEN($T119),IFERROR("P"&amp;SEARCH((AND(DAY(F119)&gt;0,DAY(F119)&lt;11)*1)+(AND(DAY(F119)&gt;10,DAY(F119)&lt;21)*2)+(AND(DAY(F119)&gt;20,DAY(F119)&lt;32)*3),"123"),IF(ROW()-ROW($U$5)&gt;1,LOOKUP(2,1/($U$5:U118&lt;&gt;""),$U$5:U118),"")),"")</f>
        <v/>
      </c>
      <c r="V119" s="22" t="str">
        <f t="shared" si="1"/>
        <v/>
      </c>
      <c r="W119" s="22" t="str">
        <f>IF(LEN($T119),"C"&amp;SUMPRODUCT(ISNUMBER(SEARCH({"coaching 1";"coaching 2";"coaching 3"},$L119))*{1;2;3}),"")</f>
        <v/>
      </c>
      <c r="X119"/>
    </row>
    <row r="120" spans="1:24" ht="16.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T120" s="22" t="str">
        <f>IFERROR(IF(LEN($C120)*LEN($L120),VLOOKUP(TRIM(CLEAN(LOOKUP(2,1/($B$1:$B120&lt;&gt;0),$B$1:$B120))),Agent!$B$2:$C$18,2,0),""),"")</f>
        <v/>
      </c>
      <c r="U120" s="22" t="str">
        <f>IF(LEN($T120),IFERROR("P"&amp;SEARCH((AND(DAY(F120)&gt;0,DAY(F120)&lt;11)*1)+(AND(DAY(F120)&gt;10,DAY(F120)&lt;21)*2)+(AND(DAY(F120)&gt;20,DAY(F120)&lt;32)*3),"123"),IF(ROW()-ROW($U$5)&gt;1,LOOKUP(2,1/($U$5:U119&lt;&gt;""),$U$5:U119),"")),"")</f>
        <v/>
      </c>
      <c r="V120" s="22" t="str">
        <f t="shared" si="1"/>
        <v/>
      </c>
      <c r="W120" s="22" t="str">
        <f>IF(LEN($T120),"C"&amp;SUMPRODUCT(ISNUMBER(SEARCH({"coaching 1";"coaching 2";"coaching 3"},$L120))*{1;2;3}),"")</f>
        <v/>
      </c>
      <c r="X120"/>
    </row>
    <row r="121" spans="1:24" ht="16.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T121" s="22" t="str">
        <f>IFERROR(IF(LEN($C121)*LEN($L121),VLOOKUP(TRIM(CLEAN(LOOKUP(2,1/($B$1:$B121&lt;&gt;0),$B$1:$B121))),Agent!$B$2:$C$18,2,0),""),"")</f>
        <v/>
      </c>
      <c r="U121" s="22" t="str">
        <f>IF(LEN($T121),IFERROR("P"&amp;SEARCH((AND(DAY(F121)&gt;0,DAY(F121)&lt;11)*1)+(AND(DAY(F121)&gt;10,DAY(F121)&lt;21)*2)+(AND(DAY(F121)&gt;20,DAY(F121)&lt;32)*3),"123"),IF(ROW()-ROW($U$5)&gt;1,LOOKUP(2,1/($U$5:U120&lt;&gt;""),$U$5:U120),"")),"")</f>
        <v/>
      </c>
      <c r="V121" s="22" t="str">
        <f t="shared" si="1"/>
        <v/>
      </c>
      <c r="W121" s="22" t="str">
        <f>IF(LEN($T121),"C"&amp;SUMPRODUCT(ISNUMBER(SEARCH({"coaching 1";"coaching 2";"coaching 3"},$L121))*{1;2;3}),"")</f>
        <v/>
      </c>
      <c r="X121"/>
    </row>
  </sheetData>
  <mergeCells count="1">
    <mergeCell ref="A1:R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21"/>
  <sheetViews>
    <sheetView workbookViewId="0">
      <selection sqref="A1:R1"/>
    </sheetView>
  </sheetViews>
  <sheetFormatPr defaultRowHeight="15.75" outlineLevelCol="1"/>
  <cols>
    <col min="1" max="1" width="3.59765625" customWidth="1"/>
    <col min="2" max="2" width="13.69921875" customWidth="1"/>
    <col min="3" max="3" width="17.796875" customWidth="1" outlineLevel="1"/>
    <col min="4" max="4" width="18" customWidth="1" outlineLevel="1"/>
    <col min="5" max="5" width="8.8984375" customWidth="1" outlineLevel="1"/>
    <col min="6" max="6" width="7.09765625" customWidth="1" outlineLevel="1"/>
    <col min="7" max="7" width="6.69921875" customWidth="1" outlineLevel="1"/>
    <col min="8" max="8" width="8.796875" customWidth="1" outlineLevel="1"/>
    <col min="9" max="9" width="23.09765625" customWidth="1" outlineLevel="1"/>
    <col min="10" max="11" width="10.69921875" customWidth="1" outlineLevel="1"/>
    <col min="12" max="13" width="18" customWidth="1" outlineLevel="1"/>
    <col min="14" max="14" width="10.69921875" customWidth="1" outlineLevel="1"/>
    <col min="15" max="17" width="5" customWidth="1" outlineLevel="1"/>
    <col min="18" max="18" width="13.69921875" customWidth="1" outlineLevel="1"/>
    <col min="19" max="19" width="3.69921875" customWidth="1"/>
    <col min="20" max="20" width="8.69921875" style="21" customWidth="1"/>
    <col min="21" max="21" width="5.69921875" style="21" customWidth="1"/>
    <col min="22" max="23" width="8.69921875" style="21" customWidth="1"/>
    <col min="24" max="24" width="3.69921875" style="19" customWidth="1"/>
  </cols>
  <sheetData>
    <row r="1" spans="1:24" s="11" customFormat="1" ht="19.5">
      <c r="A1" s="60" t="s">
        <v>61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T1" s="20"/>
      <c r="U1" s="20"/>
      <c r="V1" s="20"/>
      <c r="W1" s="20"/>
      <c r="X1" s="18"/>
    </row>
    <row r="2" spans="1:24" ht="19.5">
      <c r="A2" s="1">
        <v>1</v>
      </c>
    </row>
    <row r="3" spans="1:24" ht="16.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24" ht="16.5">
      <c r="A4" s="44"/>
      <c r="B4" s="44"/>
      <c r="C4" s="44"/>
      <c r="D4" s="44"/>
      <c r="E4" s="44"/>
      <c r="F4" s="45"/>
      <c r="G4" s="44"/>
      <c r="H4" s="44"/>
      <c r="I4" s="44"/>
      <c r="J4" s="44"/>
      <c r="K4" s="44"/>
      <c r="L4" s="45"/>
      <c r="M4" s="44"/>
      <c r="N4" s="44"/>
      <c r="O4" s="44"/>
      <c r="P4" s="44"/>
      <c r="Q4" s="44"/>
      <c r="R4" s="44"/>
    </row>
    <row r="5" spans="1:24" ht="16.5">
      <c r="A5" s="44"/>
      <c r="B5" s="44"/>
      <c r="C5" s="46"/>
      <c r="D5" s="47"/>
      <c r="E5" s="44"/>
      <c r="F5" s="45"/>
      <c r="G5" s="44"/>
      <c r="H5" s="44"/>
      <c r="I5" s="44"/>
      <c r="J5" s="44"/>
      <c r="K5" s="44"/>
      <c r="L5" s="45"/>
      <c r="M5" s="44"/>
      <c r="N5" s="44"/>
      <c r="O5" s="47"/>
      <c r="P5" s="47"/>
      <c r="Q5" s="47"/>
      <c r="R5" s="44"/>
      <c r="T5" s="35" t="s">
        <v>121</v>
      </c>
      <c r="U5" s="35" t="s">
        <v>122</v>
      </c>
      <c r="V5" s="35" t="s">
        <v>123</v>
      </c>
      <c r="W5" s="35" t="s">
        <v>120</v>
      </c>
    </row>
    <row r="6" spans="1:24" ht="16.5">
      <c r="A6" s="48"/>
      <c r="B6" s="48"/>
      <c r="C6" s="48"/>
      <c r="D6" s="48"/>
      <c r="E6" s="48"/>
      <c r="F6" s="49"/>
      <c r="G6" s="50"/>
      <c r="H6" s="48"/>
      <c r="I6" s="48"/>
      <c r="J6" s="51"/>
      <c r="K6" s="51"/>
      <c r="L6" s="48"/>
      <c r="M6" s="48"/>
      <c r="N6" s="51"/>
      <c r="O6" s="48"/>
      <c r="P6" s="48"/>
      <c r="Q6" s="48"/>
      <c r="R6" s="48"/>
      <c r="T6" s="22" t="str">
        <f>IFERROR(IF(LEN($C6)*LEN($L6),VLOOKUP(TRIM(CLEAN(LOOKUP(2,1/($B$1:$B6&lt;&gt;0),$B$1:$B6))),Agent!$B$2:$C$18,2,0),""),"")</f>
        <v/>
      </c>
      <c r="U6" s="22" t="str">
        <f>IF(LEN($T6),IFERROR("P"&amp;SEARCH((AND(DAY(F6)&gt;0,DAY(F6)&lt;11)*1)+(AND(DAY(F6)&gt;10,DAY(F6)&lt;21)*2)+(AND(DAY(F6)&gt;20,DAY(F6)&lt;32)*3),"123"),IF(ROW()-ROW($U$5)&gt;1,LOOKUP(2,1/($U$5:U5&lt;&gt;""),$U$5:U5),"")),"")</f>
        <v/>
      </c>
      <c r="V6" s="22" t="str">
        <f t="shared" ref="V6:V69" si="0">IF(LEN($T6),INDEX(KP.Code,SUMPRODUCT(ISNUMBER(SEARCH("*"&amp;KP.Keyword&amp;"*",C6))*ROW(KP.Code))-2),"")</f>
        <v/>
      </c>
      <c r="W6" s="22" t="str">
        <f>IF(LEN($T6),"C"&amp;SUMPRODUCT(ISNUMBER(SEARCH({"coaching 1";"coaching 2";"coaching 3"},$L6))*{1;2;3}),"")</f>
        <v/>
      </c>
    </row>
    <row r="7" spans="1:24" ht="16.5">
      <c r="A7" s="48"/>
      <c r="B7" s="48"/>
      <c r="C7" s="48"/>
      <c r="D7" s="48"/>
      <c r="E7" s="48"/>
      <c r="F7" s="52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T7" s="22" t="str">
        <f>IFERROR(IF(LEN($C7)*LEN($L7),VLOOKUP(TRIM(CLEAN(LOOKUP(2,1/($B$1:$B7&lt;&gt;0),$B$1:$B7))),Agent!$B$2:$C$18,2,0),""),"")</f>
        <v/>
      </c>
      <c r="U7" s="22" t="str">
        <f>IF(LEN($T7),IFERROR("P"&amp;SEARCH((AND(DAY(F7)&gt;0,DAY(F7)&lt;11)*1)+(AND(DAY(F7)&gt;10,DAY(F7)&lt;21)*2)+(AND(DAY(F7)&gt;20,DAY(F7)&lt;32)*3),"123"),IF(ROW()-ROW($U$5)&gt;1,LOOKUP(2,1/($U$5:U6&lt;&gt;""),$U$5:U6),"")),"")</f>
        <v/>
      </c>
      <c r="V7" s="22" t="str">
        <f t="shared" si="0"/>
        <v/>
      </c>
      <c r="W7" s="22" t="str">
        <f>IF(LEN($T7),"C"&amp;SUMPRODUCT(ISNUMBER(SEARCH({"coaching 1";"coaching 2";"coaching 3"},$L7))*{1;2;3}),"")</f>
        <v/>
      </c>
    </row>
    <row r="8" spans="1:24" ht="16.5">
      <c r="A8" s="48"/>
      <c r="B8" s="48"/>
      <c r="C8" s="48"/>
      <c r="D8" s="48"/>
      <c r="E8" s="48"/>
      <c r="F8" s="52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T8" s="22" t="str">
        <f>IFERROR(IF(LEN($C8)*LEN($L8),VLOOKUP(TRIM(CLEAN(LOOKUP(2,1/($B$1:$B8&lt;&gt;0),$B$1:$B8))),Agent!$B$2:$C$18,2,0),""),"")</f>
        <v/>
      </c>
      <c r="U8" s="22" t="str">
        <f>IF(LEN($T8),IFERROR("P"&amp;SEARCH((AND(DAY(F8)&gt;0,DAY(F8)&lt;11)*1)+(AND(DAY(F8)&gt;10,DAY(F8)&lt;21)*2)+(AND(DAY(F8)&gt;20,DAY(F8)&lt;32)*3),"123"),IF(ROW()-ROW($U$5)&gt;1,LOOKUP(2,1/($U$5:U7&lt;&gt;""),$U$5:U7),"")),"")</f>
        <v/>
      </c>
      <c r="V8" s="22" t="str">
        <f t="shared" si="0"/>
        <v/>
      </c>
      <c r="W8" s="22" t="str">
        <f>IF(LEN($T8),"C"&amp;SUMPRODUCT(ISNUMBER(SEARCH({"coaching 1";"coaching 2";"coaching 3"},$L8))*{1;2;3}),"")</f>
        <v/>
      </c>
    </row>
    <row r="9" spans="1:24" ht="16.5">
      <c r="A9" s="48"/>
      <c r="B9" s="48"/>
      <c r="C9" s="48"/>
      <c r="D9" s="48"/>
      <c r="E9" s="48"/>
      <c r="F9" s="49"/>
      <c r="G9" s="50"/>
      <c r="H9" s="48"/>
      <c r="I9" s="48"/>
      <c r="J9" s="51"/>
      <c r="K9" s="51"/>
      <c r="L9" s="48"/>
      <c r="M9" s="48"/>
      <c r="N9" s="51"/>
      <c r="O9" s="48"/>
      <c r="P9" s="48"/>
      <c r="Q9" s="48"/>
      <c r="R9" s="48"/>
      <c r="T9" s="22" t="str">
        <f>IFERROR(IF(LEN($C9)*LEN($L9),VLOOKUP(TRIM(CLEAN(LOOKUP(2,1/($B$1:$B9&lt;&gt;0),$B$1:$B9))),Agent!$B$2:$C$18,2,0),""),"")</f>
        <v/>
      </c>
      <c r="U9" s="22" t="str">
        <f>IF(LEN($T9),IFERROR("P"&amp;SEARCH((AND(DAY(F9)&gt;0,DAY(F9)&lt;11)*1)+(AND(DAY(F9)&gt;10,DAY(F9)&lt;21)*2)+(AND(DAY(F9)&gt;20,DAY(F9)&lt;32)*3),"123"),IF(ROW()-ROW($U$5)&gt;1,LOOKUP(2,1/($U$5:U8&lt;&gt;""),$U$5:U8),"")),"")</f>
        <v/>
      </c>
      <c r="V9" s="22" t="str">
        <f t="shared" si="0"/>
        <v/>
      </c>
      <c r="W9" s="22" t="str">
        <f>IF(LEN($T9),"C"&amp;SUMPRODUCT(ISNUMBER(SEARCH({"coaching 1";"coaching 2";"coaching 3"},$L9))*{1;2;3}),"")</f>
        <v/>
      </c>
    </row>
    <row r="10" spans="1:24" ht="16.5">
      <c r="A10" s="48"/>
      <c r="B10" s="48"/>
      <c r="C10" s="48"/>
      <c r="D10" s="48"/>
      <c r="E10" s="48"/>
      <c r="F10" s="52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T10" s="22" t="str">
        <f>IFERROR(IF(LEN($C10)*LEN($L10),VLOOKUP(TRIM(CLEAN(LOOKUP(2,1/($B$1:$B10&lt;&gt;0),$B$1:$B10))),Agent!$B$2:$C$18,2,0),""),"")</f>
        <v/>
      </c>
      <c r="U10" s="22" t="str">
        <f>IF(LEN($T10),IFERROR("P"&amp;SEARCH((AND(DAY(F10)&gt;0,DAY(F10)&lt;11)*1)+(AND(DAY(F10)&gt;10,DAY(F10)&lt;21)*2)+(AND(DAY(F10)&gt;20,DAY(F10)&lt;32)*3),"123"),IF(ROW()-ROW($U$5)&gt;1,LOOKUP(2,1/($U$5:U9&lt;&gt;""),$U$5:U9),"")),"")</f>
        <v/>
      </c>
      <c r="V10" s="22" t="str">
        <f t="shared" si="0"/>
        <v/>
      </c>
      <c r="W10" s="22" t="str">
        <f>IF(LEN($T10),"C"&amp;SUMPRODUCT(ISNUMBER(SEARCH({"coaching 1";"coaching 2";"coaching 3"},$L10))*{1;2;3}),"")</f>
        <v/>
      </c>
    </row>
    <row r="11" spans="1:24" ht="16.5">
      <c r="A11" s="48"/>
      <c r="B11" s="48"/>
      <c r="C11" s="48"/>
      <c r="D11" s="48"/>
      <c r="E11" s="48"/>
      <c r="F11" s="52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T11" s="22" t="str">
        <f>IFERROR(IF(LEN($C11)*LEN($L11),VLOOKUP(TRIM(CLEAN(LOOKUP(2,1/($B$1:$B11&lt;&gt;0),$B$1:$B11))),Agent!$B$2:$C$18,2,0),""),"")</f>
        <v/>
      </c>
      <c r="U11" s="22" t="str">
        <f>IF(LEN($T11),IFERROR("P"&amp;SEARCH((AND(DAY(F11)&gt;0,DAY(F11)&lt;11)*1)+(AND(DAY(F11)&gt;10,DAY(F11)&lt;21)*2)+(AND(DAY(F11)&gt;20,DAY(F11)&lt;32)*3),"123"),IF(ROW()-ROW($U$5)&gt;1,LOOKUP(2,1/($U$5:U10&lt;&gt;""),$U$5:U10),"")),"")</f>
        <v/>
      </c>
      <c r="V11" s="22" t="str">
        <f t="shared" si="0"/>
        <v/>
      </c>
      <c r="W11" s="22" t="str">
        <f>IF(LEN($T11),"C"&amp;SUMPRODUCT(ISNUMBER(SEARCH({"coaching 1";"coaching 2";"coaching 3"},$L11))*{1;2;3}),"")</f>
        <v/>
      </c>
    </row>
    <row r="12" spans="1:24" ht="16.5">
      <c r="A12" s="48"/>
      <c r="B12" s="48"/>
      <c r="C12" s="48"/>
      <c r="D12" s="48"/>
      <c r="E12" s="48"/>
      <c r="F12" s="49"/>
      <c r="G12" s="50"/>
      <c r="H12" s="48"/>
      <c r="I12" s="48"/>
      <c r="J12" s="51"/>
      <c r="K12" s="51"/>
      <c r="L12" s="48"/>
      <c r="M12" s="48"/>
      <c r="N12" s="51"/>
      <c r="O12" s="48"/>
      <c r="P12" s="48"/>
      <c r="Q12" s="48"/>
      <c r="R12" s="48"/>
      <c r="T12" s="22" t="str">
        <f>IFERROR(IF(LEN($C12)*LEN($L12),VLOOKUP(TRIM(CLEAN(LOOKUP(2,1/($B$1:$B12&lt;&gt;0),$B$1:$B12))),Agent!$B$2:$C$18,2,0),""),"")</f>
        <v/>
      </c>
      <c r="U12" s="22" t="str">
        <f>IF(LEN($T12),IFERROR("P"&amp;SEARCH((AND(DAY(F12)&gt;0,DAY(F12)&lt;11)*1)+(AND(DAY(F12)&gt;10,DAY(F12)&lt;21)*2)+(AND(DAY(F12)&gt;20,DAY(F12)&lt;32)*3),"123"),IF(ROW()-ROW($U$5)&gt;1,LOOKUP(2,1/($U$5:U11&lt;&gt;""),$U$5:U11),"")),"")</f>
        <v/>
      </c>
      <c r="V12" s="22" t="str">
        <f t="shared" si="0"/>
        <v/>
      </c>
      <c r="W12" s="22" t="str">
        <f>IF(LEN($T12),"C"&amp;SUMPRODUCT(ISNUMBER(SEARCH({"coaching 1";"coaching 2";"coaching 3"},$L12))*{1;2;3}),"")</f>
        <v/>
      </c>
    </row>
    <row r="13" spans="1:24" ht="16.5">
      <c r="A13" s="48"/>
      <c r="B13" s="48"/>
      <c r="C13" s="48"/>
      <c r="D13" s="48"/>
      <c r="E13" s="48"/>
      <c r="F13" s="52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T13" s="22" t="str">
        <f>IFERROR(IF(LEN($C13)*LEN($L13),VLOOKUP(TRIM(CLEAN(LOOKUP(2,1/($B$1:$B13&lt;&gt;0),$B$1:$B13))),Agent!$B$2:$C$18,2,0),""),"")</f>
        <v/>
      </c>
      <c r="U13" s="22" t="str">
        <f>IF(LEN($T13),IFERROR("P"&amp;SEARCH((AND(DAY(F13)&gt;0,DAY(F13)&lt;11)*1)+(AND(DAY(F13)&gt;10,DAY(F13)&lt;21)*2)+(AND(DAY(F13)&gt;20,DAY(F13)&lt;32)*3),"123"),IF(ROW()-ROW($U$5)&gt;1,LOOKUP(2,1/($U$5:U12&lt;&gt;""),$U$5:U12),"")),"")</f>
        <v/>
      </c>
      <c r="V13" s="22" t="str">
        <f t="shared" si="0"/>
        <v/>
      </c>
      <c r="W13" s="22" t="str">
        <f>IF(LEN($T13),"C"&amp;SUMPRODUCT(ISNUMBER(SEARCH({"coaching 1";"coaching 2";"coaching 3"},$L13))*{1;2;3}),"")</f>
        <v/>
      </c>
    </row>
    <row r="14" spans="1:24" ht="16.5">
      <c r="A14" s="48"/>
      <c r="B14" s="48"/>
      <c r="C14" s="48"/>
      <c r="D14" s="48"/>
      <c r="E14" s="48"/>
      <c r="F14" s="52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T14" s="22" t="str">
        <f>IFERROR(IF(LEN($C14)*LEN($L14),VLOOKUP(TRIM(CLEAN(LOOKUP(2,1/($B$1:$B14&lt;&gt;0),$B$1:$B14))),Agent!$B$2:$C$18,2,0),""),"")</f>
        <v/>
      </c>
      <c r="U14" s="22" t="str">
        <f>IF(LEN($T14),IFERROR("P"&amp;SEARCH((AND(DAY(F14)&gt;0,DAY(F14)&lt;11)*1)+(AND(DAY(F14)&gt;10,DAY(F14)&lt;21)*2)+(AND(DAY(F14)&gt;20,DAY(F14)&lt;32)*3),"123"),IF(ROW()-ROW($U$5)&gt;1,LOOKUP(2,1/($U$5:U13&lt;&gt;""),$U$5:U13),"")),"")</f>
        <v/>
      </c>
      <c r="V14" s="22" t="str">
        <f t="shared" si="0"/>
        <v/>
      </c>
      <c r="W14" s="22" t="str">
        <f>IF(LEN($T14),"C"&amp;SUMPRODUCT(ISNUMBER(SEARCH({"coaching 1";"coaching 2";"coaching 3"},$L14))*{1;2;3}),"")</f>
        <v/>
      </c>
    </row>
    <row r="15" spans="1:24" ht="16.5">
      <c r="A15" s="48"/>
      <c r="B15" s="48"/>
      <c r="C15" s="48"/>
      <c r="D15" s="48"/>
      <c r="E15" s="48"/>
      <c r="F15" s="49"/>
      <c r="G15" s="50"/>
      <c r="H15" s="48"/>
      <c r="I15" s="48"/>
      <c r="J15" s="51"/>
      <c r="K15" s="51"/>
      <c r="L15" s="48"/>
      <c r="M15" s="48"/>
      <c r="N15" s="51"/>
      <c r="O15" s="48"/>
      <c r="P15" s="48"/>
      <c r="Q15" s="48"/>
      <c r="R15" s="48"/>
      <c r="T15" s="22" t="str">
        <f>IFERROR(IF(LEN($C15)*LEN($L15),VLOOKUP(TRIM(CLEAN(LOOKUP(2,1/($B$1:$B15&lt;&gt;0),$B$1:$B15))),Agent!$B$2:$C$18,2,0),""),"")</f>
        <v/>
      </c>
      <c r="U15" s="22" t="str">
        <f>IF(LEN($T15),IFERROR("P"&amp;SEARCH((AND(DAY(F15)&gt;0,DAY(F15)&lt;11)*1)+(AND(DAY(F15)&gt;10,DAY(F15)&lt;21)*2)+(AND(DAY(F15)&gt;20,DAY(F15)&lt;32)*3),"123"),IF(ROW()-ROW($U$5)&gt;1,LOOKUP(2,1/($U$5:U14&lt;&gt;""),$U$5:U14),"")),"")</f>
        <v/>
      </c>
      <c r="V15" s="22" t="str">
        <f t="shared" si="0"/>
        <v/>
      </c>
      <c r="W15" s="22" t="str">
        <f>IF(LEN($T15),"C"&amp;SUMPRODUCT(ISNUMBER(SEARCH({"coaching 1";"coaching 2";"coaching 3"},$L15))*{1;2;3}),"")</f>
        <v/>
      </c>
    </row>
    <row r="16" spans="1:24" ht="16.5">
      <c r="A16" s="48"/>
      <c r="B16" s="48"/>
      <c r="C16" s="48"/>
      <c r="D16" s="48"/>
      <c r="E16" s="48"/>
      <c r="F16" s="52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T16" s="22" t="str">
        <f>IFERROR(IF(LEN($C16)*LEN($L16),VLOOKUP(TRIM(CLEAN(LOOKUP(2,1/($B$1:$B16&lt;&gt;0),$B$1:$B16))),Agent!$B$2:$C$18,2,0),""),"")</f>
        <v/>
      </c>
      <c r="U16" s="22" t="str">
        <f>IF(LEN($T16),IFERROR("P"&amp;SEARCH((AND(DAY(F16)&gt;0,DAY(F16)&lt;11)*1)+(AND(DAY(F16)&gt;10,DAY(F16)&lt;21)*2)+(AND(DAY(F16)&gt;20,DAY(F16)&lt;32)*3),"123"),IF(ROW()-ROW($U$5)&gt;1,LOOKUP(2,1/($U$5:U15&lt;&gt;""),$U$5:U15),"")),"")</f>
        <v/>
      </c>
      <c r="V16" s="22" t="str">
        <f t="shared" si="0"/>
        <v/>
      </c>
      <c r="W16" s="22" t="str">
        <f>IF(LEN($T16),"C"&amp;SUMPRODUCT(ISNUMBER(SEARCH({"coaching 1";"coaching 2";"coaching 3"},$L16))*{1;2;3}),"")</f>
        <v/>
      </c>
    </row>
    <row r="17" spans="1:24" ht="16.5">
      <c r="A17" s="48"/>
      <c r="B17" s="48"/>
      <c r="C17" s="48"/>
      <c r="D17" s="48"/>
      <c r="E17" s="48"/>
      <c r="F17" s="52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22" t="str">
        <f>IFERROR(IF(LEN($C17)*LEN($L17),VLOOKUP(TRIM(CLEAN(LOOKUP(2,1/($B$1:$B17&lt;&gt;0),$B$1:$B17))),Agent!$B$2:$C$18,2,0),""),"")</f>
        <v/>
      </c>
      <c r="U17" s="22" t="str">
        <f>IF(LEN($T17),IFERROR("P"&amp;SEARCH((AND(DAY(F17)&gt;0,DAY(F17)&lt;11)*1)+(AND(DAY(F17)&gt;10,DAY(F17)&lt;21)*2)+(AND(DAY(F17)&gt;20,DAY(F17)&lt;32)*3),"123"),IF(ROW()-ROW($U$5)&gt;1,LOOKUP(2,1/($U$5:U16&lt;&gt;""),$U$5:U16),"")),"")</f>
        <v/>
      </c>
      <c r="V17" s="22" t="str">
        <f t="shared" si="0"/>
        <v/>
      </c>
      <c r="W17" s="22" t="str">
        <f>IF(LEN($T17),"C"&amp;SUMPRODUCT(ISNUMBER(SEARCH({"coaching 1";"coaching 2";"coaching 3"},$L17))*{1;2;3}),"")</f>
        <v/>
      </c>
    </row>
    <row r="18" spans="1:24" ht="16.5">
      <c r="A18" s="48"/>
      <c r="B18" s="48"/>
      <c r="C18" s="48"/>
      <c r="D18" s="48"/>
      <c r="E18" s="48"/>
      <c r="F18" s="49"/>
      <c r="G18" s="50"/>
      <c r="H18" s="48"/>
      <c r="I18" s="48"/>
      <c r="J18" s="51"/>
      <c r="K18" s="51"/>
      <c r="L18" s="48"/>
      <c r="M18" s="48"/>
      <c r="N18" s="51"/>
      <c r="O18" s="48"/>
      <c r="P18" s="48"/>
      <c r="Q18" s="48"/>
      <c r="R18" s="48"/>
      <c r="T18" s="22" t="str">
        <f>IFERROR(IF(LEN($C18)*LEN($L18),VLOOKUP(TRIM(CLEAN(LOOKUP(2,1/($B$1:$B18&lt;&gt;0),$B$1:$B18))),Agent!$B$2:$C$18,2,0),""),"")</f>
        <v/>
      </c>
      <c r="U18" s="22" t="str">
        <f>IF(LEN($T18),IFERROR("P"&amp;SEARCH((AND(DAY(F18)&gt;0,DAY(F18)&lt;11)*1)+(AND(DAY(F18)&gt;10,DAY(F18)&lt;21)*2)+(AND(DAY(F18)&gt;20,DAY(F18)&lt;32)*3),"123"),IF(ROW()-ROW($U$5)&gt;1,LOOKUP(2,1/($U$5:U17&lt;&gt;""),$U$5:U17),"")),"")</f>
        <v/>
      </c>
      <c r="V18" s="22" t="str">
        <f t="shared" si="0"/>
        <v/>
      </c>
      <c r="W18" s="22" t="str">
        <f>IF(LEN($T18),"C"&amp;SUMPRODUCT(ISNUMBER(SEARCH({"coaching 1";"coaching 2";"coaching 3"},$L18))*{1;2;3}),"")</f>
        <v/>
      </c>
    </row>
    <row r="19" spans="1:24" ht="16.5">
      <c r="A19" s="48"/>
      <c r="B19" s="48"/>
      <c r="C19" s="48"/>
      <c r="D19" s="48"/>
      <c r="E19" s="48"/>
      <c r="F19" s="52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22" t="str">
        <f>IFERROR(IF(LEN($C19)*LEN($L19),VLOOKUP(TRIM(CLEAN(LOOKUP(2,1/($B$1:$B19&lt;&gt;0),$B$1:$B19))),Agent!$B$2:$C$18,2,0),""),"")</f>
        <v/>
      </c>
      <c r="U19" s="22" t="str">
        <f>IF(LEN($T19),IFERROR("P"&amp;SEARCH((AND(DAY(F19)&gt;0,DAY(F19)&lt;11)*1)+(AND(DAY(F19)&gt;10,DAY(F19)&lt;21)*2)+(AND(DAY(F19)&gt;20,DAY(F19)&lt;32)*3),"123"),IF(ROW()-ROW($U$5)&gt;1,LOOKUP(2,1/($U$5:U18&lt;&gt;""),$U$5:U18),"")),"")</f>
        <v/>
      </c>
      <c r="V19" s="22" t="str">
        <f t="shared" si="0"/>
        <v/>
      </c>
      <c r="W19" s="22" t="str">
        <f>IF(LEN($T19),"C"&amp;SUMPRODUCT(ISNUMBER(SEARCH({"coaching 1";"coaching 2";"coaching 3"},$L19))*{1;2;3}),"")</f>
        <v/>
      </c>
    </row>
    <row r="20" spans="1:24" ht="16.5">
      <c r="A20" s="48"/>
      <c r="B20" s="48"/>
      <c r="C20" s="48"/>
      <c r="D20" s="48"/>
      <c r="E20" s="48"/>
      <c r="F20" s="52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T20" s="22" t="str">
        <f>IFERROR(IF(LEN($C20)*LEN($L20),VLOOKUP(TRIM(CLEAN(LOOKUP(2,1/($B$1:$B20&lt;&gt;0),$B$1:$B20))),Agent!$B$2:$C$18,2,0),""),"")</f>
        <v/>
      </c>
      <c r="U20" s="22" t="str">
        <f>IF(LEN($T20),IFERROR("P"&amp;SEARCH((AND(DAY(F20)&gt;0,DAY(F20)&lt;11)*1)+(AND(DAY(F20)&gt;10,DAY(F20)&lt;21)*2)+(AND(DAY(F20)&gt;20,DAY(F20)&lt;32)*3),"123"),IF(ROW()-ROW($U$5)&gt;1,LOOKUP(2,1/($U$5:U19&lt;&gt;""),$U$5:U19),"")),"")</f>
        <v/>
      </c>
      <c r="V20" s="22" t="str">
        <f t="shared" si="0"/>
        <v/>
      </c>
      <c r="W20" s="22" t="str">
        <f>IF(LEN($T20),"C"&amp;SUMPRODUCT(ISNUMBER(SEARCH({"coaching 1";"coaching 2";"coaching 3"},$L20))*{1;2;3}),"")</f>
        <v/>
      </c>
    </row>
    <row r="21" spans="1:24" ht="16.5">
      <c r="A21" s="48"/>
      <c r="B21" s="48"/>
      <c r="C21" s="48"/>
      <c r="D21" s="48"/>
      <c r="E21" s="48"/>
      <c r="F21" s="49"/>
      <c r="G21" s="50"/>
      <c r="H21" s="48"/>
      <c r="I21" s="48"/>
      <c r="J21" s="51"/>
      <c r="K21" s="51"/>
      <c r="L21" s="48"/>
      <c r="M21" s="48"/>
      <c r="N21" s="51"/>
      <c r="O21" s="48"/>
      <c r="P21" s="48"/>
      <c r="Q21" s="48"/>
      <c r="R21" s="48"/>
      <c r="T21" s="22" t="str">
        <f>IFERROR(IF(LEN($C21)*LEN($L21),VLOOKUP(TRIM(CLEAN(LOOKUP(2,1/($B$1:$B21&lt;&gt;0),$B$1:$B21))),Agent!$B$2:$C$18,2,0),""),"")</f>
        <v/>
      </c>
      <c r="U21" s="22" t="str">
        <f>IF(LEN($T21),IFERROR("P"&amp;SEARCH((AND(DAY(F21)&gt;0,DAY(F21)&lt;11)*1)+(AND(DAY(F21)&gt;10,DAY(F21)&lt;21)*2)+(AND(DAY(F21)&gt;20,DAY(F21)&lt;32)*3),"123"),IF(ROW()-ROW($U$5)&gt;1,LOOKUP(2,1/($U$5:U20&lt;&gt;""),$U$5:U20),"")),"")</f>
        <v/>
      </c>
      <c r="V21" s="22" t="str">
        <f t="shared" si="0"/>
        <v/>
      </c>
      <c r="W21" s="22" t="str">
        <f>IF(LEN($T21),"C"&amp;SUMPRODUCT(ISNUMBER(SEARCH({"coaching 1";"coaching 2";"coaching 3"},$L21))*{1;2;3}),"")</f>
        <v/>
      </c>
    </row>
    <row r="22" spans="1:24" ht="16.5">
      <c r="A22" s="48"/>
      <c r="B22" s="48"/>
      <c r="C22" s="48"/>
      <c r="D22" s="48"/>
      <c r="E22" s="48"/>
      <c r="F22" s="52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T22" s="22" t="str">
        <f>IFERROR(IF(LEN($C22)*LEN($L22),VLOOKUP(TRIM(CLEAN(LOOKUP(2,1/($B$1:$B22&lt;&gt;0),$B$1:$B22))),Agent!$B$2:$C$18,2,0),""),"")</f>
        <v/>
      </c>
      <c r="U22" s="22" t="str">
        <f>IF(LEN($T22),IFERROR("P"&amp;SEARCH((AND(DAY(F22)&gt;0,DAY(F22)&lt;11)*1)+(AND(DAY(F22)&gt;10,DAY(F22)&lt;21)*2)+(AND(DAY(F22)&gt;20,DAY(F22)&lt;32)*3),"123"),IF(ROW()-ROW($U$5)&gt;1,LOOKUP(2,1/($U$5:U21&lt;&gt;""),$U$5:U21),"")),"")</f>
        <v/>
      </c>
      <c r="V22" s="22" t="str">
        <f t="shared" si="0"/>
        <v/>
      </c>
      <c r="W22" s="22" t="str">
        <f>IF(LEN($T22),"C"&amp;SUMPRODUCT(ISNUMBER(SEARCH({"coaching 1";"coaching 2";"coaching 3"},$L22))*{1;2;3}),"")</f>
        <v/>
      </c>
    </row>
    <row r="23" spans="1:24" ht="16.5">
      <c r="A23" s="48"/>
      <c r="B23" s="48"/>
      <c r="C23" s="48"/>
      <c r="D23" s="48"/>
      <c r="E23" s="48"/>
      <c r="F23" s="52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T23" s="22" t="str">
        <f>IFERROR(IF(LEN($C23)*LEN($L23),VLOOKUP(TRIM(CLEAN(LOOKUP(2,1/($B$1:$B23&lt;&gt;0),$B$1:$B23))),Agent!$B$2:$C$18,2,0),""),"")</f>
        <v/>
      </c>
      <c r="U23" s="22" t="str">
        <f>IF(LEN($T23),IFERROR("P"&amp;SEARCH((AND(DAY(F23)&gt;0,DAY(F23)&lt;11)*1)+(AND(DAY(F23)&gt;10,DAY(F23)&lt;21)*2)+(AND(DAY(F23)&gt;20,DAY(F23)&lt;32)*3),"123"),IF(ROW()-ROW($U$5)&gt;1,LOOKUP(2,1/($U$5:U22&lt;&gt;""),$U$5:U22),"")),"")</f>
        <v/>
      </c>
      <c r="V23" s="22" t="str">
        <f t="shared" si="0"/>
        <v/>
      </c>
      <c r="W23" s="22" t="str">
        <f>IF(LEN($T23),"C"&amp;SUMPRODUCT(ISNUMBER(SEARCH({"coaching 1";"coaching 2";"coaching 3"},$L23))*{1;2;3}),"")</f>
        <v/>
      </c>
    </row>
    <row r="24" spans="1:24" ht="16.5">
      <c r="A24" s="48"/>
      <c r="B24" s="48"/>
      <c r="C24" s="48"/>
      <c r="D24" s="48"/>
      <c r="E24" s="48"/>
      <c r="F24" s="49"/>
      <c r="G24" s="50"/>
      <c r="H24" s="48"/>
      <c r="I24" s="48"/>
      <c r="J24" s="51"/>
      <c r="K24" s="51"/>
      <c r="L24" s="48"/>
      <c r="M24" s="48"/>
      <c r="N24" s="51"/>
      <c r="O24" s="48"/>
      <c r="P24" s="48"/>
      <c r="Q24" s="48"/>
      <c r="R24" s="48"/>
      <c r="T24" s="22" t="str">
        <f>IFERROR(IF(LEN($C24)*LEN($L24),VLOOKUP(TRIM(CLEAN(LOOKUP(2,1/($B$1:$B24&lt;&gt;0),$B$1:$B24))),Agent!$B$2:$C$18,2,0),""),"")</f>
        <v/>
      </c>
      <c r="U24" s="22" t="str">
        <f>IF(LEN($T24),IFERROR("P"&amp;SEARCH((AND(DAY(F24)&gt;0,DAY(F24)&lt;11)*1)+(AND(DAY(F24)&gt;10,DAY(F24)&lt;21)*2)+(AND(DAY(F24)&gt;20,DAY(F24)&lt;32)*3),"123"),IF(ROW()-ROW($U$5)&gt;1,LOOKUP(2,1/($U$5:U23&lt;&gt;""),$U$5:U23),"")),"")</f>
        <v/>
      </c>
      <c r="V24" s="22" t="str">
        <f t="shared" si="0"/>
        <v/>
      </c>
      <c r="W24" s="22" t="str">
        <f>IF(LEN($T24),"C"&amp;SUMPRODUCT(ISNUMBER(SEARCH({"coaching 1";"coaching 2";"coaching 3"},$L24))*{1;2;3}),"")</f>
        <v/>
      </c>
    </row>
    <row r="25" spans="1:24" ht="16.5">
      <c r="A25" s="48"/>
      <c r="B25" s="48"/>
      <c r="C25" s="48"/>
      <c r="D25" s="48"/>
      <c r="E25" s="48"/>
      <c r="F25" s="52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T25" s="22" t="str">
        <f>IFERROR(IF(LEN($C25)*LEN($L25),VLOOKUP(TRIM(CLEAN(LOOKUP(2,1/($B$1:$B25&lt;&gt;0),$B$1:$B25))),Agent!$B$2:$C$18,2,0),""),"")</f>
        <v/>
      </c>
      <c r="U25" s="22" t="str">
        <f>IF(LEN($T25),IFERROR("P"&amp;SEARCH((AND(DAY(F25)&gt;0,DAY(F25)&lt;11)*1)+(AND(DAY(F25)&gt;10,DAY(F25)&lt;21)*2)+(AND(DAY(F25)&gt;20,DAY(F25)&lt;32)*3),"123"),IF(ROW()-ROW($U$5)&gt;1,LOOKUP(2,1/($U$5:U24&lt;&gt;""),$U$5:U24),"")),"")</f>
        <v/>
      </c>
      <c r="V25" s="22" t="str">
        <f t="shared" si="0"/>
        <v/>
      </c>
      <c r="W25" s="22" t="str">
        <f>IF(LEN($T25),"C"&amp;SUMPRODUCT(ISNUMBER(SEARCH({"coaching 1";"coaching 2";"coaching 3"},$L25))*{1;2;3}),"")</f>
        <v/>
      </c>
    </row>
    <row r="26" spans="1:24" ht="16.5">
      <c r="A26" s="48"/>
      <c r="B26" s="48"/>
      <c r="C26" s="48"/>
      <c r="D26" s="48"/>
      <c r="E26" s="48"/>
      <c r="F26" s="52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T26" s="22" t="str">
        <f>IFERROR(IF(LEN($C26)*LEN($L26),VLOOKUP(TRIM(CLEAN(LOOKUP(2,1/($B$1:$B26&lt;&gt;0),$B$1:$B26))),Agent!$B$2:$C$18,2,0),""),"")</f>
        <v/>
      </c>
      <c r="U26" s="22" t="str">
        <f>IF(LEN($T26),IFERROR("P"&amp;SEARCH((AND(DAY(F26)&gt;0,DAY(F26)&lt;11)*1)+(AND(DAY(F26)&gt;10,DAY(F26)&lt;21)*2)+(AND(DAY(F26)&gt;20,DAY(F26)&lt;32)*3),"123"),IF(ROW()-ROW($U$5)&gt;1,LOOKUP(2,1/($U$5:U25&lt;&gt;""),$U$5:U25),"")),"")</f>
        <v/>
      </c>
      <c r="V26" s="22" t="str">
        <f t="shared" si="0"/>
        <v/>
      </c>
      <c r="W26" s="22" t="str">
        <f>IF(LEN($T26),"C"&amp;SUMPRODUCT(ISNUMBER(SEARCH({"coaching 1";"coaching 2";"coaching 3"},$L26))*{1;2;3}),"")</f>
        <v/>
      </c>
    </row>
    <row r="27" spans="1:24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T27" s="22" t="str">
        <f>IFERROR(IF(LEN($C27)*LEN($L27),VLOOKUP(TRIM(CLEAN(LOOKUP(2,1/($B$1:$B27&lt;&gt;0),$B$1:$B27))),Agent!$B$2:$C$18,2,0),""),"")</f>
        <v/>
      </c>
      <c r="U27" s="22" t="str">
        <f>IF(LEN($T27),IFERROR("P"&amp;SEARCH((AND(DAY(F27)&gt;0,DAY(F27)&lt;11)*1)+(AND(DAY(F27)&gt;10,DAY(F27)&lt;21)*2)+(AND(DAY(F27)&gt;20,DAY(F27)&lt;32)*3),"123"),IF(ROW()-ROW($U$5)&gt;1,LOOKUP(2,1/($U$5:U26&lt;&gt;""),$U$5:U26),"")),"")</f>
        <v/>
      </c>
      <c r="V27" s="22" t="str">
        <f t="shared" si="0"/>
        <v/>
      </c>
      <c r="W27" s="22" t="str">
        <f>IF(LEN($T27),"C"&amp;SUMPRODUCT(ISNUMBER(SEARCH({"coaching 1";"coaching 2";"coaching 3"},$L27))*{1;2;3}),"")</f>
        <v/>
      </c>
    </row>
    <row r="28" spans="1:24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T28" s="22" t="str">
        <f>IFERROR(IF(LEN($C28)*LEN($L28),VLOOKUP(TRIM(CLEAN(LOOKUP(2,1/($B$1:$B28&lt;&gt;0),$B$1:$B28))),Agent!$B$2:$C$18,2,0),""),"")</f>
        <v/>
      </c>
      <c r="U28" s="22" t="str">
        <f>IF(LEN($T28),IFERROR("P"&amp;SEARCH((AND(DAY(F28)&gt;0,DAY(F28)&lt;11)*1)+(AND(DAY(F28)&gt;10,DAY(F28)&lt;21)*2)+(AND(DAY(F28)&gt;20,DAY(F28)&lt;32)*3),"123"),IF(ROW()-ROW($U$5)&gt;1,LOOKUP(2,1/($U$5:U27&lt;&gt;""),$U$5:U27),"")),"")</f>
        <v/>
      </c>
      <c r="V28" s="22" t="str">
        <f t="shared" si="0"/>
        <v/>
      </c>
      <c r="W28" s="22" t="str">
        <f>IF(LEN($T28),"C"&amp;SUMPRODUCT(ISNUMBER(SEARCH({"coaching 1";"coaching 2";"coaching 3"},$L28))*{1;2;3}),"")</f>
        <v/>
      </c>
    </row>
    <row r="29" spans="1:24" s="43" customFormat="1" ht="19.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T29" s="58" t="str">
        <f>IFERROR(IF(LEN($C29)*LEN($L29),VLOOKUP(TRIM(CLEAN(LOOKUP(2,1/($B$1:$B29&lt;&gt;0),$B$1:$B29))),Agent!$B$2:$C$18,2,0),""),"")</f>
        <v/>
      </c>
      <c r="U29" s="58" t="str">
        <f>IF(LEN($T29),IFERROR("P"&amp;SEARCH((AND(DAY(F29)&gt;0,DAY(F29)&lt;11)*1)+(AND(DAY(F29)&gt;10,DAY(F29)&lt;21)*2)+(AND(DAY(F29)&gt;20,DAY(F29)&lt;32)*3),"123"),IF(ROW()-ROW($U$5)&gt;1,LOOKUP(2,1/($U$5:U28&lt;&gt;""),$U$5:U28),"")),"")</f>
        <v/>
      </c>
      <c r="V29" s="58" t="str">
        <f t="shared" si="0"/>
        <v/>
      </c>
      <c r="W29" s="58" t="str">
        <f>IF(LEN($T29),"C"&amp;SUMPRODUCT(ISNUMBER(SEARCH({"coaching 1";"coaching 2";"coaching 3"},$L29))*{1;2;3}),"")</f>
        <v/>
      </c>
      <c r="X29" s="59"/>
    </row>
    <row r="30" spans="1:24" ht="19.5">
      <c r="A30" s="55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T30" s="22" t="str">
        <f>IFERROR(IF(LEN($C30)*LEN($L30),VLOOKUP(TRIM(CLEAN(LOOKUP(2,1/($B$1:$B30&lt;&gt;0),$B$1:$B30))),Agent!$B$2:$C$18,2,0),""),"")</f>
        <v/>
      </c>
      <c r="U30" s="22" t="str">
        <f>IF(LEN($T30),IFERROR("P"&amp;SEARCH((AND(DAY(F30)&gt;0,DAY(F30)&lt;11)*1)+(AND(DAY(F30)&gt;10,DAY(F30)&lt;21)*2)+(AND(DAY(F30)&gt;20,DAY(F30)&lt;32)*3),"123"),IF(ROW()-ROW($U$5)&gt;1,LOOKUP(2,1/($U$5:U29&lt;&gt;""),$U$5:U29),"")),"")</f>
        <v/>
      </c>
      <c r="V30" s="22" t="str">
        <f t="shared" si="0"/>
        <v/>
      </c>
      <c r="W30" s="22" t="str">
        <f>IF(LEN($T30),"C"&amp;SUMPRODUCT(ISNUMBER(SEARCH({"coaching 1";"coaching 2";"coaching 3"},$L30))*{1;2;3}),"")</f>
        <v/>
      </c>
    </row>
    <row r="31" spans="1:24" ht="16.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T31" s="22" t="str">
        <f>IFERROR(IF(LEN($C31)*LEN($L31),VLOOKUP(TRIM(CLEAN(LOOKUP(2,1/($B$1:$B31&lt;&gt;0),$B$1:$B31))),Agent!$B$2:$C$18,2,0),""),"")</f>
        <v/>
      </c>
      <c r="U31" s="22" t="str">
        <f>IF(LEN($T31),IFERROR("P"&amp;SEARCH((AND(DAY(F31)&gt;0,DAY(F31)&lt;11)*1)+(AND(DAY(F31)&gt;10,DAY(F31)&lt;21)*2)+(AND(DAY(F31)&gt;20,DAY(F31)&lt;32)*3),"123"),IF(ROW()-ROW($U$5)&gt;1,LOOKUP(2,1/($U$5:U30&lt;&gt;""),$U$5:U30),"")),"")</f>
        <v/>
      </c>
      <c r="V31" s="22" t="str">
        <f t="shared" si="0"/>
        <v/>
      </c>
      <c r="W31" s="22" t="str">
        <f>IF(LEN($T31),"C"&amp;SUMPRODUCT(ISNUMBER(SEARCH({"coaching 1";"coaching 2";"coaching 3"},$L31))*{1;2;3}),"")</f>
        <v/>
      </c>
    </row>
    <row r="32" spans="1:24" ht="16.5">
      <c r="A32" s="44"/>
      <c r="B32" s="44"/>
      <c r="C32" s="44"/>
      <c r="D32" s="44"/>
      <c r="E32" s="44"/>
      <c r="F32" s="45"/>
      <c r="G32" s="44"/>
      <c r="H32" s="44"/>
      <c r="I32" s="44"/>
      <c r="J32" s="44"/>
      <c r="K32" s="44"/>
      <c r="L32" s="45"/>
      <c r="M32" s="44"/>
      <c r="N32" s="44"/>
      <c r="O32" s="44"/>
      <c r="P32" s="44"/>
      <c r="Q32" s="44"/>
      <c r="R32" s="44"/>
      <c r="T32" s="22" t="str">
        <f>IFERROR(IF(LEN($C32)*LEN($L32),VLOOKUP(TRIM(CLEAN(LOOKUP(2,1/($B$1:$B32&lt;&gt;0),$B$1:$B32))),Agent!$B$2:$C$18,2,0),""),"")</f>
        <v/>
      </c>
      <c r="U32" s="22" t="str">
        <f>IF(LEN($T32),IFERROR("P"&amp;SEARCH((AND(DAY(F32)&gt;0,DAY(F32)&lt;11)*1)+(AND(DAY(F32)&gt;10,DAY(F32)&lt;21)*2)+(AND(DAY(F32)&gt;20,DAY(F32)&lt;32)*3),"123"),IF(ROW()-ROW($U$5)&gt;1,LOOKUP(2,1/($U$5:U31&lt;&gt;""),$U$5:U31),"")),"")</f>
        <v/>
      </c>
      <c r="V32" s="22" t="str">
        <f t="shared" si="0"/>
        <v/>
      </c>
      <c r="W32" s="22" t="str">
        <f>IF(LEN($T32),"C"&amp;SUMPRODUCT(ISNUMBER(SEARCH({"coaching 1";"coaching 2";"coaching 3"},$L32))*{1;2;3}),"")</f>
        <v/>
      </c>
    </row>
    <row r="33" spans="1:23" customFormat="1" ht="16.5">
      <c r="A33" s="44"/>
      <c r="B33" s="44"/>
      <c r="C33" s="46"/>
      <c r="D33" s="47"/>
      <c r="E33" s="44"/>
      <c r="F33" s="45"/>
      <c r="G33" s="44"/>
      <c r="H33" s="44"/>
      <c r="I33" s="44"/>
      <c r="J33" s="44"/>
      <c r="K33" s="44"/>
      <c r="L33" s="45"/>
      <c r="M33" s="44"/>
      <c r="N33" s="44"/>
      <c r="O33" s="47"/>
      <c r="P33" s="47"/>
      <c r="Q33" s="47"/>
      <c r="R33" s="44"/>
      <c r="T33" s="22" t="str">
        <f>IFERROR(IF(LEN($C33)*LEN($L33),VLOOKUP(TRIM(CLEAN(LOOKUP(2,1/($B$1:$B33&lt;&gt;0),$B$1:$B33))),Agent!$B$2:$C$18,2,0),""),"")</f>
        <v/>
      </c>
      <c r="U33" s="22" t="str">
        <f>IF(LEN($T33),IFERROR("P"&amp;SEARCH((AND(DAY(F33)&gt;0,DAY(F33)&lt;11)*1)+(AND(DAY(F33)&gt;10,DAY(F33)&lt;21)*2)+(AND(DAY(F33)&gt;20,DAY(F33)&lt;32)*3),"123"),IF(ROW()-ROW($U$5)&gt;1,LOOKUP(2,1/($U$5:U32&lt;&gt;""),$U$5:U32),"")),"")</f>
        <v/>
      </c>
      <c r="V33" s="22" t="str">
        <f t="shared" si="0"/>
        <v/>
      </c>
      <c r="W33" s="22" t="str">
        <f>IF(LEN($T33),"C"&amp;SUMPRODUCT(ISNUMBER(SEARCH({"coaching 1";"coaching 2";"coaching 3"},$L33))*{1;2;3}),"")</f>
        <v/>
      </c>
    </row>
    <row r="34" spans="1:23" customFormat="1" ht="16.5">
      <c r="A34" s="48"/>
      <c r="B34" s="48"/>
      <c r="C34" s="48"/>
      <c r="D34" s="48"/>
      <c r="E34" s="48"/>
      <c r="F34" s="56"/>
      <c r="G34" s="50"/>
      <c r="H34" s="48"/>
      <c r="I34" s="48"/>
      <c r="J34" s="51"/>
      <c r="K34" s="51"/>
      <c r="L34" s="48"/>
      <c r="M34" s="48"/>
      <c r="N34" s="51"/>
      <c r="O34" s="48"/>
      <c r="P34" s="48"/>
      <c r="Q34" s="48"/>
      <c r="R34" s="48"/>
      <c r="T34" s="22" t="str">
        <f>IFERROR(IF(LEN($C34)*LEN($L34),VLOOKUP(TRIM(CLEAN(LOOKUP(2,1/($B$1:$B34&lt;&gt;0),$B$1:$B34))),Agent!$B$2:$C$18,2,0),""),"")</f>
        <v/>
      </c>
      <c r="U34" s="22" t="str">
        <f>IF(LEN($T34),IFERROR("P"&amp;SEARCH((AND(DAY(F34)&gt;0,DAY(F34)&lt;11)*1)+(AND(DAY(F34)&gt;10,DAY(F34)&lt;21)*2)+(AND(DAY(F34)&gt;20,DAY(F34)&lt;32)*3),"123"),IF(ROW()-ROW($U$5)&gt;1,LOOKUP(2,1/($U$5:U33&lt;&gt;""),$U$5:U33),"")),"")</f>
        <v/>
      </c>
      <c r="V34" s="22" t="str">
        <f t="shared" si="0"/>
        <v/>
      </c>
      <c r="W34" s="22" t="str">
        <f>IF(LEN($T34),"C"&amp;SUMPRODUCT(ISNUMBER(SEARCH({"coaching 1";"coaching 2";"coaching 3"},$L34))*{1;2;3}),"")</f>
        <v/>
      </c>
    </row>
    <row r="35" spans="1:23" customFormat="1" ht="16.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T35" s="22" t="str">
        <f>IFERROR(IF(LEN($C35)*LEN($L35),VLOOKUP(TRIM(CLEAN(LOOKUP(2,1/($B$1:$B35&lt;&gt;0),$B$1:$B35))),Agent!$B$2:$C$18,2,0),""),"")</f>
        <v/>
      </c>
      <c r="U35" s="22" t="str">
        <f>IF(LEN($T35),IFERROR("P"&amp;SEARCH((AND(DAY(F35)&gt;0,DAY(F35)&lt;11)*1)+(AND(DAY(F35)&gt;10,DAY(F35)&lt;21)*2)+(AND(DAY(F35)&gt;20,DAY(F35)&lt;32)*3),"123"),IF(ROW()-ROW($U$5)&gt;1,LOOKUP(2,1/($U$5:U34&lt;&gt;""),$U$5:U34),"")),"")</f>
        <v/>
      </c>
      <c r="V35" s="22" t="str">
        <f t="shared" si="0"/>
        <v/>
      </c>
      <c r="W35" s="22" t="str">
        <f>IF(LEN($T35),"C"&amp;SUMPRODUCT(ISNUMBER(SEARCH({"coaching 1";"coaching 2";"coaching 3"},$L35))*{1;2;3}),"")</f>
        <v/>
      </c>
    </row>
    <row r="36" spans="1:23" customFormat="1" ht="16.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T36" s="22" t="str">
        <f>IFERROR(IF(LEN($C36)*LEN($L36),VLOOKUP(TRIM(CLEAN(LOOKUP(2,1/($B$1:$B36&lt;&gt;0),$B$1:$B36))),Agent!$B$2:$C$18,2,0),""),"")</f>
        <v/>
      </c>
      <c r="U36" s="22" t="str">
        <f>IF(LEN($T36),IFERROR("P"&amp;SEARCH((AND(DAY(F36)&gt;0,DAY(F36)&lt;11)*1)+(AND(DAY(F36)&gt;10,DAY(F36)&lt;21)*2)+(AND(DAY(F36)&gt;20,DAY(F36)&lt;32)*3),"123"),IF(ROW()-ROW($U$5)&gt;1,LOOKUP(2,1/($U$5:U35&lt;&gt;""),$U$5:U35),"")),"")</f>
        <v/>
      </c>
      <c r="V36" s="22" t="str">
        <f t="shared" si="0"/>
        <v/>
      </c>
      <c r="W36" s="22" t="str">
        <f>IF(LEN($T36),"C"&amp;SUMPRODUCT(ISNUMBER(SEARCH({"coaching 1";"coaching 2";"coaching 3"},$L36))*{1;2;3}),"")</f>
        <v/>
      </c>
    </row>
    <row r="37" spans="1:23" customFormat="1" ht="16.5">
      <c r="A37" s="48"/>
      <c r="B37" s="48"/>
      <c r="C37" s="48"/>
      <c r="D37" s="48"/>
      <c r="E37" s="48"/>
      <c r="F37" s="56"/>
      <c r="G37" s="50"/>
      <c r="H37" s="48"/>
      <c r="I37" s="48"/>
      <c r="J37" s="51"/>
      <c r="K37" s="51"/>
      <c r="L37" s="48"/>
      <c r="M37" s="48"/>
      <c r="N37" s="51"/>
      <c r="O37" s="48"/>
      <c r="P37" s="48"/>
      <c r="Q37" s="48"/>
      <c r="R37" s="48"/>
      <c r="T37" s="22" t="str">
        <f>IFERROR(IF(LEN($C37)*LEN($L37),VLOOKUP(TRIM(CLEAN(LOOKUP(2,1/($B$1:$B37&lt;&gt;0),$B$1:$B37))),Agent!$B$2:$C$18,2,0),""),"")</f>
        <v/>
      </c>
      <c r="U37" s="22" t="str">
        <f>IF(LEN($T37),IFERROR("P"&amp;SEARCH((AND(DAY(F37)&gt;0,DAY(F37)&lt;11)*1)+(AND(DAY(F37)&gt;10,DAY(F37)&lt;21)*2)+(AND(DAY(F37)&gt;20,DAY(F37)&lt;32)*3),"123"),IF(ROW()-ROW($U$5)&gt;1,LOOKUP(2,1/($U$5:U36&lt;&gt;""),$U$5:U36),"")),"")</f>
        <v/>
      </c>
      <c r="V37" s="22" t="str">
        <f t="shared" si="0"/>
        <v/>
      </c>
      <c r="W37" s="22" t="str">
        <f>IF(LEN($T37),"C"&amp;SUMPRODUCT(ISNUMBER(SEARCH({"coaching 1";"coaching 2";"coaching 3"},$L37))*{1;2;3}),"")</f>
        <v/>
      </c>
    </row>
    <row r="38" spans="1:23" customFormat="1" ht="16.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T38" s="22" t="str">
        <f>IFERROR(IF(LEN($C38)*LEN($L38),VLOOKUP(TRIM(CLEAN(LOOKUP(2,1/($B$1:$B38&lt;&gt;0),$B$1:$B38))),Agent!$B$2:$C$18,2,0),""),"")</f>
        <v/>
      </c>
      <c r="U38" s="22" t="str">
        <f>IF(LEN($T38),IFERROR("P"&amp;SEARCH((AND(DAY(F38)&gt;0,DAY(F38)&lt;11)*1)+(AND(DAY(F38)&gt;10,DAY(F38)&lt;21)*2)+(AND(DAY(F38)&gt;20,DAY(F38)&lt;32)*3),"123"),IF(ROW()-ROW($U$5)&gt;1,LOOKUP(2,1/($U$5:U37&lt;&gt;""),$U$5:U37),"")),"")</f>
        <v/>
      </c>
      <c r="V38" s="22" t="str">
        <f t="shared" si="0"/>
        <v/>
      </c>
      <c r="W38" s="22" t="str">
        <f>IF(LEN($T38),"C"&amp;SUMPRODUCT(ISNUMBER(SEARCH({"coaching 1";"coaching 2";"coaching 3"},$L38))*{1;2;3}),"")</f>
        <v/>
      </c>
    </row>
    <row r="39" spans="1:23" customFormat="1" ht="16.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T39" s="22" t="str">
        <f>IFERROR(IF(LEN($C39)*LEN($L39),VLOOKUP(TRIM(CLEAN(LOOKUP(2,1/($B$1:$B39&lt;&gt;0),$B$1:$B39))),Agent!$B$2:$C$18,2,0),""),"")</f>
        <v/>
      </c>
      <c r="U39" s="22" t="str">
        <f>IF(LEN($T39),IFERROR("P"&amp;SEARCH((AND(DAY(F39)&gt;0,DAY(F39)&lt;11)*1)+(AND(DAY(F39)&gt;10,DAY(F39)&lt;21)*2)+(AND(DAY(F39)&gt;20,DAY(F39)&lt;32)*3),"123"),IF(ROW()-ROW($U$5)&gt;1,LOOKUP(2,1/($U$5:U38&lt;&gt;""),$U$5:U38),"")),"")</f>
        <v/>
      </c>
      <c r="V39" s="22" t="str">
        <f t="shared" si="0"/>
        <v/>
      </c>
      <c r="W39" s="22" t="str">
        <f>IF(LEN($T39),"C"&amp;SUMPRODUCT(ISNUMBER(SEARCH({"coaching 1";"coaching 2";"coaching 3"},$L39))*{1;2;3}),"")</f>
        <v/>
      </c>
    </row>
    <row r="40" spans="1:23" customFormat="1" ht="16.5">
      <c r="A40" s="48"/>
      <c r="B40" s="48"/>
      <c r="C40" s="48"/>
      <c r="D40" s="48"/>
      <c r="E40" s="48"/>
      <c r="F40" s="56"/>
      <c r="G40" s="50"/>
      <c r="H40" s="48"/>
      <c r="I40" s="48"/>
      <c r="J40" s="51"/>
      <c r="K40" s="51"/>
      <c r="L40" s="48"/>
      <c r="M40" s="48"/>
      <c r="N40" s="51"/>
      <c r="O40" s="48"/>
      <c r="P40" s="48"/>
      <c r="Q40" s="48"/>
      <c r="R40" s="48"/>
      <c r="T40" s="22" t="str">
        <f>IFERROR(IF(LEN($C40)*LEN($L40),VLOOKUP(TRIM(CLEAN(LOOKUP(2,1/($B$1:$B40&lt;&gt;0),$B$1:$B40))),Agent!$B$2:$C$18,2,0),""),"")</f>
        <v/>
      </c>
      <c r="U40" s="22" t="str">
        <f>IF(LEN($T40),IFERROR("P"&amp;SEARCH((AND(DAY(F40)&gt;0,DAY(F40)&lt;11)*1)+(AND(DAY(F40)&gt;10,DAY(F40)&lt;21)*2)+(AND(DAY(F40)&gt;20,DAY(F40)&lt;32)*3),"123"),IF(ROW()-ROW($U$5)&gt;1,LOOKUP(2,1/($U$5:U39&lt;&gt;""),$U$5:U39),"")),"")</f>
        <v/>
      </c>
      <c r="V40" s="22" t="str">
        <f t="shared" si="0"/>
        <v/>
      </c>
      <c r="W40" s="22" t="str">
        <f>IF(LEN($T40),"C"&amp;SUMPRODUCT(ISNUMBER(SEARCH({"coaching 1";"coaching 2";"coaching 3"},$L40))*{1;2;3}),"")</f>
        <v/>
      </c>
    </row>
    <row r="41" spans="1:23" customFormat="1" ht="16.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T41" s="22" t="str">
        <f>IFERROR(IF(LEN($C41)*LEN($L41),VLOOKUP(TRIM(CLEAN(LOOKUP(2,1/($B$1:$B41&lt;&gt;0),$B$1:$B41))),Agent!$B$2:$C$18,2,0),""),"")</f>
        <v/>
      </c>
      <c r="U41" s="22" t="str">
        <f>IF(LEN($T41),IFERROR("P"&amp;SEARCH((AND(DAY(F41)&gt;0,DAY(F41)&lt;11)*1)+(AND(DAY(F41)&gt;10,DAY(F41)&lt;21)*2)+(AND(DAY(F41)&gt;20,DAY(F41)&lt;32)*3),"123"),IF(ROW()-ROW($U$5)&gt;1,LOOKUP(2,1/($U$5:U40&lt;&gt;""),$U$5:U40),"")),"")</f>
        <v/>
      </c>
      <c r="V41" s="22" t="str">
        <f t="shared" si="0"/>
        <v/>
      </c>
      <c r="W41" s="22" t="str">
        <f>IF(LEN($T41),"C"&amp;SUMPRODUCT(ISNUMBER(SEARCH({"coaching 1";"coaching 2";"coaching 3"},$L41))*{1;2;3}),"")</f>
        <v/>
      </c>
    </row>
    <row r="42" spans="1:23" customFormat="1" ht="16.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T42" s="22" t="str">
        <f>IFERROR(IF(LEN($C42)*LEN($L42),VLOOKUP(TRIM(CLEAN(LOOKUP(2,1/($B$1:$B42&lt;&gt;0),$B$1:$B42))),Agent!$B$2:$C$18,2,0),""),"")</f>
        <v/>
      </c>
      <c r="U42" s="22" t="str">
        <f>IF(LEN($T42),IFERROR("P"&amp;SEARCH((AND(DAY(F42)&gt;0,DAY(F42)&lt;11)*1)+(AND(DAY(F42)&gt;10,DAY(F42)&lt;21)*2)+(AND(DAY(F42)&gt;20,DAY(F42)&lt;32)*3),"123"),IF(ROW()-ROW($U$5)&gt;1,LOOKUP(2,1/($U$5:U41&lt;&gt;""),$U$5:U41),"")),"")</f>
        <v/>
      </c>
      <c r="V42" s="22" t="str">
        <f t="shared" si="0"/>
        <v/>
      </c>
      <c r="W42" s="22" t="str">
        <f>IF(LEN($T42),"C"&amp;SUMPRODUCT(ISNUMBER(SEARCH({"coaching 1";"coaching 2";"coaching 3"},$L42))*{1;2;3}),"")</f>
        <v/>
      </c>
    </row>
    <row r="43" spans="1:23" customFormat="1" ht="16.5">
      <c r="A43" s="48"/>
      <c r="B43" s="48"/>
      <c r="C43" s="48"/>
      <c r="D43" s="48"/>
      <c r="E43" s="48"/>
      <c r="F43" s="56"/>
      <c r="G43" s="50"/>
      <c r="H43" s="48"/>
      <c r="I43" s="48"/>
      <c r="J43" s="51"/>
      <c r="K43" s="51"/>
      <c r="L43" s="48"/>
      <c r="M43" s="48"/>
      <c r="N43" s="51"/>
      <c r="O43" s="48"/>
      <c r="P43" s="48"/>
      <c r="Q43" s="48"/>
      <c r="R43" s="48"/>
      <c r="T43" s="22" t="str">
        <f>IFERROR(IF(LEN($C43)*LEN($L43),VLOOKUP(TRIM(CLEAN(LOOKUP(2,1/($B$1:$B43&lt;&gt;0),$B$1:$B43))),Agent!$B$2:$C$18,2,0),""),"")</f>
        <v/>
      </c>
      <c r="U43" s="22" t="str">
        <f>IF(LEN($T43),IFERROR("P"&amp;SEARCH((AND(DAY(F43)&gt;0,DAY(F43)&lt;11)*1)+(AND(DAY(F43)&gt;10,DAY(F43)&lt;21)*2)+(AND(DAY(F43)&gt;20,DAY(F43)&lt;32)*3),"123"),IF(ROW()-ROW($U$5)&gt;1,LOOKUP(2,1/($U$5:U42&lt;&gt;""),$U$5:U42),"")),"")</f>
        <v/>
      </c>
      <c r="V43" s="22" t="str">
        <f t="shared" si="0"/>
        <v/>
      </c>
      <c r="W43" s="22" t="str">
        <f>IF(LEN($T43),"C"&amp;SUMPRODUCT(ISNUMBER(SEARCH({"coaching 1";"coaching 2";"coaching 3"},$L43))*{1;2;3}),"")</f>
        <v/>
      </c>
    </row>
    <row r="44" spans="1:23" customFormat="1" ht="16.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T44" s="22" t="str">
        <f>IFERROR(IF(LEN($C44)*LEN($L44),VLOOKUP(TRIM(CLEAN(LOOKUP(2,1/($B$1:$B44&lt;&gt;0),$B$1:$B44))),Agent!$B$2:$C$18,2,0),""),"")</f>
        <v/>
      </c>
      <c r="U44" s="22" t="str">
        <f>IF(LEN($T44),IFERROR("P"&amp;SEARCH((AND(DAY(F44)&gt;0,DAY(F44)&lt;11)*1)+(AND(DAY(F44)&gt;10,DAY(F44)&lt;21)*2)+(AND(DAY(F44)&gt;20,DAY(F44)&lt;32)*3),"123"),IF(ROW()-ROW($U$5)&gt;1,LOOKUP(2,1/($U$5:U43&lt;&gt;""),$U$5:U43),"")),"")</f>
        <v/>
      </c>
      <c r="V44" s="22" t="str">
        <f t="shared" si="0"/>
        <v/>
      </c>
      <c r="W44" s="22" t="str">
        <f>IF(LEN($T44),"C"&amp;SUMPRODUCT(ISNUMBER(SEARCH({"coaching 1";"coaching 2";"coaching 3"},$L44))*{1;2;3}),"")</f>
        <v/>
      </c>
    </row>
    <row r="45" spans="1:23" customFormat="1" ht="16.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T45" s="22" t="str">
        <f>IFERROR(IF(LEN($C45)*LEN($L45),VLOOKUP(TRIM(CLEAN(LOOKUP(2,1/($B$1:$B45&lt;&gt;0),$B$1:$B45))),Agent!$B$2:$C$18,2,0),""),"")</f>
        <v/>
      </c>
      <c r="U45" s="22" t="str">
        <f>IF(LEN($T45),IFERROR("P"&amp;SEARCH((AND(DAY(F45)&gt;0,DAY(F45)&lt;11)*1)+(AND(DAY(F45)&gt;10,DAY(F45)&lt;21)*2)+(AND(DAY(F45)&gt;20,DAY(F45)&lt;32)*3),"123"),IF(ROW()-ROW($U$5)&gt;1,LOOKUP(2,1/($U$5:U44&lt;&gt;""),$U$5:U44),"")),"")</f>
        <v/>
      </c>
      <c r="V45" s="22" t="str">
        <f t="shared" si="0"/>
        <v/>
      </c>
      <c r="W45" s="22" t="str">
        <f>IF(LEN($T45),"C"&amp;SUMPRODUCT(ISNUMBER(SEARCH({"coaching 1";"coaching 2";"coaching 3"},$L45))*{1;2;3}),"")</f>
        <v/>
      </c>
    </row>
    <row r="46" spans="1:23" customFormat="1" ht="16.5">
      <c r="A46" s="48"/>
      <c r="B46" s="48"/>
      <c r="C46" s="48"/>
      <c r="D46" s="48"/>
      <c r="E46" s="48"/>
      <c r="F46" s="56"/>
      <c r="G46" s="50"/>
      <c r="H46" s="48"/>
      <c r="I46" s="48"/>
      <c r="J46" s="51"/>
      <c r="K46" s="51"/>
      <c r="L46" s="48"/>
      <c r="M46" s="48"/>
      <c r="N46" s="51"/>
      <c r="O46" s="48"/>
      <c r="P46" s="48"/>
      <c r="Q46" s="48"/>
      <c r="R46" s="48"/>
      <c r="T46" s="22" t="str">
        <f>IFERROR(IF(LEN($C46)*LEN($L46),VLOOKUP(TRIM(CLEAN(LOOKUP(2,1/($B$1:$B46&lt;&gt;0),$B$1:$B46))),Agent!$B$2:$C$18,2,0),""),"")</f>
        <v/>
      </c>
      <c r="U46" s="22" t="str">
        <f>IF(LEN($T46),IFERROR("P"&amp;SEARCH((AND(DAY(F46)&gt;0,DAY(F46)&lt;11)*1)+(AND(DAY(F46)&gt;10,DAY(F46)&lt;21)*2)+(AND(DAY(F46)&gt;20,DAY(F46)&lt;32)*3),"123"),IF(ROW()-ROW($U$5)&gt;1,LOOKUP(2,1/($U$5:U45&lt;&gt;""),$U$5:U45),"")),"")</f>
        <v/>
      </c>
      <c r="V46" s="22" t="str">
        <f t="shared" si="0"/>
        <v/>
      </c>
      <c r="W46" s="22" t="str">
        <f>IF(LEN($T46),"C"&amp;SUMPRODUCT(ISNUMBER(SEARCH({"coaching 1";"coaching 2";"coaching 3"},$L46))*{1;2;3}),"")</f>
        <v/>
      </c>
    </row>
    <row r="47" spans="1:23" customFormat="1" ht="16.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T47" s="22" t="str">
        <f>IFERROR(IF(LEN($C47)*LEN($L47),VLOOKUP(TRIM(CLEAN(LOOKUP(2,1/($B$1:$B47&lt;&gt;0),$B$1:$B47))),Agent!$B$2:$C$18,2,0),""),"")</f>
        <v/>
      </c>
      <c r="U47" s="22" t="str">
        <f>IF(LEN($T47),IFERROR("P"&amp;SEARCH((AND(DAY(F47)&gt;0,DAY(F47)&lt;11)*1)+(AND(DAY(F47)&gt;10,DAY(F47)&lt;21)*2)+(AND(DAY(F47)&gt;20,DAY(F47)&lt;32)*3),"123"),IF(ROW()-ROW($U$5)&gt;1,LOOKUP(2,1/($U$5:U46&lt;&gt;""),$U$5:U46),"")),"")</f>
        <v/>
      </c>
      <c r="V47" s="22" t="str">
        <f t="shared" si="0"/>
        <v/>
      </c>
      <c r="W47" s="22" t="str">
        <f>IF(LEN($T47),"C"&amp;SUMPRODUCT(ISNUMBER(SEARCH({"coaching 1";"coaching 2";"coaching 3"},$L47))*{1;2;3}),"")</f>
        <v/>
      </c>
    </row>
    <row r="48" spans="1:23" customFormat="1" ht="16.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T48" s="22" t="str">
        <f>IFERROR(IF(LEN($C48)*LEN($L48),VLOOKUP(TRIM(CLEAN(LOOKUP(2,1/($B$1:$B48&lt;&gt;0),$B$1:$B48))),Agent!$B$2:$C$18,2,0),""),"")</f>
        <v/>
      </c>
      <c r="U48" s="22" t="str">
        <f>IF(LEN($T48),IFERROR("P"&amp;SEARCH((AND(DAY(F48)&gt;0,DAY(F48)&lt;11)*1)+(AND(DAY(F48)&gt;10,DAY(F48)&lt;21)*2)+(AND(DAY(F48)&gt;20,DAY(F48)&lt;32)*3),"123"),IF(ROW()-ROW($U$5)&gt;1,LOOKUP(2,1/($U$5:U47&lt;&gt;""),$U$5:U47),"")),"")</f>
        <v/>
      </c>
      <c r="V48" s="22" t="str">
        <f t="shared" si="0"/>
        <v/>
      </c>
      <c r="W48" s="22" t="str">
        <f>IF(LEN($T48),"C"&amp;SUMPRODUCT(ISNUMBER(SEARCH({"coaching 1";"coaching 2";"coaching 3"},$L48))*{1;2;3}),"")</f>
        <v/>
      </c>
    </row>
    <row r="49" spans="1:23" customFormat="1" ht="16.5">
      <c r="A49" s="48"/>
      <c r="B49" s="48"/>
      <c r="C49" s="48"/>
      <c r="D49" s="48"/>
      <c r="E49" s="48"/>
      <c r="F49" s="56"/>
      <c r="G49" s="50"/>
      <c r="H49" s="48"/>
      <c r="I49" s="48"/>
      <c r="J49" s="51"/>
      <c r="K49" s="51"/>
      <c r="L49" s="48"/>
      <c r="M49" s="48"/>
      <c r="N49" s="51"/>
      <c r="O49" s="48"/>
      <c r="P49" s="48"/>
      <c r="Q49" s="48"/>
      <c r="R49" s="48"/>
      <c r="T49" s="22" t="str">
        <f>IFERROR(IF(LEN($C49)*LEN($L49),VLOOKUP(TRIM(CLEAN(LOOKUP(2,1/($B$1:$B49&lt;&gt;0),$B$1:$B49))),Agent!$B$2:$C$18,2,0),""),"")</f>
        <v/>
      </c>
      <c r="U49" s="22" t="str">
        <f>IF(LEN($T49),IFERROR("P"&amp;SEARCH((AND(DAY(F49)&gt;0,DAY(F49)&lt;11)*1)+(AND(DAY(F49)&gt;10,DAY(F49)&lt;21)*2)+(AND(DAY(F49)&gt;20,DAY(F49)&lt;32)*3),"123"),IF(ROW()-ROW($U$5)&gt;1,LOOKUP(2,1/($U$5:U48&lt;&gt;""),$U$5:U48),"")),"")</f>
        <v/>
      </c>
      <c r="V49" s="22" t="str">
        <f t="shared" si="0"/>
        <v/>
      </c>
      <c r="W49" s="22" t="str">
        <f>IF(LEN($T49),"C"&amp;SUMPRODUCT(ISNUMBER(SEARCH({"coaching 1";"coaching 2";"coaching 3"},$L49))*{1;2;3}),"")</f>
        <v/>
      </c>
    </row>
    <row r="50" spans="1:23" customFormat="1" ht="16.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T50" s="22" t="str">
        <f>IFERROR(IF(LEN($C50)*LEN($L50),VLOOKUP(TRIM(CLEAN(LOOKUP(2,1/($B$1:$B50&lt;&gt;0),$B$1:$B50))),Agent!$B$2:$C$18,2,0),""),"")</f>
        <v/>
      </c>
      <c r="U50" s="22" t="str">
        <f>IF(LEN($T50),IFERROR("P"&amp;SEARCH((AND(DAY(F50)&gt;0,DAY(F50)&lt;11)*1)+(AND(DAY(F50)&gt;10,DAY(F50)&lt;21)*2)+(AND(DAY(F50)&gt;20,DAY(F50)&lt;32)*3),"123"),IF(ROW()-ROW($U$5)&gt;1,LOOKUP(2,1/($U$5:U49&lt;&gt;""),$U$5:U49),"")),"")</f>
        <v/>
      </c>
      <c r="V50" s="22" t="str">
        <f t="shared" si="0"/>
        <v/>
      </c>
      <c r="W50" s="22" t="str">
        <f>IF(LEN($T50),"C"&amp;SUMPRODUCT(ISNUMBER(SEARCH({"coaching 1";"coaching 2";"coaching 3"},$L50))*{1;2;3}),"")</f>
        <v/>
      </c>
    </row>
    <row r="51" spans="1:23" customFormat="1" ht="16.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T51" s="22" t="str">
        <f>IFERROR(IF(LEN($C51)*LEN($L51),VLOOKUP(TRIM(CLEAN(LOOKUP(2,1/($B$1:$B51&lt;&gt;0),$B$1:$B51))),Agent!$B$2:$C$18,2,0),""),"")</f>
        <v/>
      </c>
      <c r="U51" s="22" t="str">
        <f>IF(LEN($T51),IFERROR("P"&amp;SEARCH((AND(DAY(F51)&gt;0,DAY(F51)&lt;11)*1)+(AND(DAY(F51)&gt;10,DAY(F51)&lt;21)*2)+(AND(DAY(F51)&gt;20,DAY(F51)&lt;32)*3),"123"),IF(ROW()-ROW($U$5)&gt;1,LOOKUP(2,1/($U$5:U50&lt;&gt;""),$U$5:U50),"")),"")</f>
        <v/>
      </c>
      <c r="V51" s="22" t="str">
        <f t="shared" si="0"/>
        <v/>
      </c>
      <c r="W51" s="22" t="str">
        <f>IF(LEN($T51),"C"&amp;SUMPRODUCT(ISNUMBER(SEARCH({"coaching 1";"coaching 2";"coaching 3"},$L51))*{1;2;3}),"")</f>
        <v/>
      </c>
    </row>
    <row r="52" spans="1:23" customFormat="1" ht="16.5">
      <c r="A52" s="48"/>
      <c r="B52" s="48"/>
      <c r="C52" s="48"/>
      <c r="D52" s="48"/>
      <c r="E52" s="48"/>
      <c r="F52" s="56"/>
      <c r="G52" s="50"/>
      <c r="H52" s="48"/>
      <c r="I52" s="48"/>
      <c r="J52" s="51"/>
      <c r="K52" s="51"/>
      <c r="L52" s="48"/>
      <c r="M52" s="48"/>
      <c r="N52" s="51"/>
      <c r="O52" s="48"/>
      <c r="P52" s="48"/>
      <c r="Q52" s="48"/>
      <c r="R52" s="48"/>
      <c r="T52" s="22" t="str">
        <f>IFERROR(IF(LEN($C52)*LEN($L52),VLOOKUP(TRIM(CLEAN(LOOKUP(2,1/($B$1:$B52&lt;&gt;0),$B$1:$B52))),Agent!$B$2:$C$18,2,0),""),"")</f>
        <v/>
      </c>
      <c r="U52" s="22" t="str">
        <f>IF(LEN($T52),IFERROR("P"&amp;SEARCH((AND(DAY(F52)&gt;0,DAY(F52)&lt;11)*1)+(AND(DAY(F52)&gt;10,DAY(F52)&lt;21)*2)+(AND(DAY(F52)&gt;20,DAY(F52)&lt;32)*3),"123"),IF(ROW()-ROW($U$5)&gt;1,LOOKUP(2,1/($U$5:U51&lt;&gt;""),$U$5:U51),"")),"")</f>
        <v/>
      </c>
      <c r="V52" s="22" t="str">
        <f t="shared" si="0"/>
        <v/>
      </c>
      <c r="W52" s="22" t="str">
        <f>IF(LEN($T52),"C"&amp;SUMPRODUCT(ISNUMBER(SEARCH({"coaching 1";"coaching 2";"coaching 3"},$L52))*{1;2;3}),"")</f>
        <v/>
      </c>
    </row>
    <row r="53" spans="1:23" customFormat="1" ht="16.5">
      <c r="A53" s="48"/>
      <c r="B53" s="48"/>
      <c r="C53" s="57"/>
      <c r="D53" s="57"/>
      <c r="E53" s="48"/>
      <c r="F53" s="48"/>
      <c r="G53" s="48"/>
      <c r="H53" s="48"/>
      <c r="I53" s="48"/>
      <c r="J53" s="48"/>
      <c r="K53" s="48"/>
      <c r="L53" s="57"/>
      <c r="M53" s="57"/>
      <c r="N53" s="48"/>
      <c r="O53" s="48"/>
      <c r="P53" s="48"/>
      <c r="Q53" s="48"/>
      <c r="R53" s="48"/>
      <c r="T53" s="22" t="str">
        <f>IFERROR(IF(LEN($C53)*LEN($L53),VLOOKUP(TRIM(CLEAN(LOOKUP(2,1/($B$1:$B53&lt;&gt;0),$B$1:$B53))),Agent!$B$2:$C$18,2,0),""),"")</f>
        <v/>
      </c>
      <c r="U53" s="22" t="str">
        <f>IF(LEN($T53),IFERROR("P"&amp;SEARCH((AND(DAY(F53)&gt;0,DAY(F53)&lt;11)*1)+(AND(DAY(F53)&gt;10,DAY(F53)&lt;21)*2)+(AND(DAY(F53)&gt;20,DAY(F53)&lt;32)*3),"123"),IF(ROW()-ROW($U$5)&gt;1,LOOKUP(2,1/($U$5:U52&lt;&gt;""),$U$5:U52),"")),"")</f>
        <v/>
      </c>
      <c r="V53" s="22" t="str">
        <f t="shared" si="0"/>
        <v/>
      </c>
      <c r="W53" s="22" t="str">
        <f>IF(LEN($T53),"C"&amp;SUMPRODUCT(ISNUMBER(SEARCH({"coaching 1";"coaching 2";"coaching 3"},$L53))*{1;2;3}),"")</f>
        <v/>
      </c>
    </row>
    <row r="54" spans="1:23" customFormat="1" ht="16.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T54" s="22" t="str">
        <f>IFERROR(IF(LEN($C54)*LEN($L54),VLOOKUP(TRIM(CLEAN(LOOKUP(2,1/($B$1:$B54&lt;&gt;0),$B$1:$B54))),Agent!$B$2:$C$18,2,0),""),"")</f>
        <v/>
      </c>
      <c r="U54" s="22" t="str">
        <f>IF(LEN($T54),IFERROR("P"&amp;SEARCH((AND(DAY(F54)&gt;0,DAY(F54)&lt;11)*1)+(AND(DAY(F54)&gt;10,DAY(F54)&lt;21)*2)+(AND(DAY(F54)&gt;20,DAY(F54)&lt;32)*3),"123"),IF(ROW()-ROW($U$5)&gt;1,LOOKUP(2,1/($U$5:U53&lt;&gt;""),$U$5:U53),"")),"")</f>
        <v/>
      </c>
      <c r="V54" s="22" t="str">
        <f t="shared" si="0"/>
        <v/>
      </c>
      <c r="W54" s="22" t="str">
        <f>IF(LEN($T54),"C"&amp;SUMPRODUCT(ISNUMBER(SEARCH({"coaching 1";"coaching 2";"coaching 3"},$L54))*{1;2;3}),"")</f>
        <v/>
      </c>
    </row>
    <row r="55" spans="1:23" customFormat="1" ht="16.5">
      <c r="A55" s="48"/>
      <c r="B55" s="48"/>
      <c r="C55" s="57"/>
      <c r="D55" s="57"/>
      <c r="E55" s="48"/>
      <c r="F55" s="48"/>
      <c r="G55" s="48"/>
      <c r="H55" s="48"/>
      <c r="I55" s="48"/>
      <c r="J55" s="48"/>
      <c r="K55" s="48"/>
      <c r="L55" s="57"/>
      <c r="M55" s="57"/>
      <c r="N55" s="48"/>
      <c r="O55" s="48"/>
      <c r="P55" s="48"/>
      <c r="Q55" s="48"/>
      <c r="R55" s="48"/>
      <c r="T55" s="22" t="str">
        <f>IFERROR(IF(LEN($C55)*LEN($L55),VLOOKUP(TRIM(CLEAN(LOOKUP(2,1/($B$1:$B55&lt;&gt;0),$B$1:$B55))),Agent!$B$2:$C$18,2,0),""),"")</f>
        <v/>
      </c>
      <c r="U55" s="22" t="str">
        <f>IF(LEN($T55),IFERROR("P"&amp;SEARCH((AND(DAY(F55)&gt;0,DAY(F55)&lt;11)*1)+(AND(DAY(F55)&gt;10,DAY(F55)&lt;21)*2)+(AND(DAY(F55)&gt;20,DAY(F55)&lt;32)*3),"123"),IF(ROW()-ROW($U$5)&gt;1,LOOKUP(2,1/($U$5:U54&lt;&gt;""),$U$5:U54),"")),"")</f>
        <v/>
      </c>
      <c r="V55" s="22" t="str">
        <f t="shared" si="0"/>
        <v/>
      </c>
      <c r="W55" s="22" t="str">
        <f>IF(LEN($T55),"C"&amp;SUMPRODUCT(ISNUMBER(SEARCH({"coaching 1";"coaching 2";"coaching 3"},$L55))*{1;2;3}),"")</f>
        <v/>
      </c>
    </row>
    <row r="56" spans="1:23" customFormat="1" ht="16.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T56" s="22" t="str">
        <f>IFERROR(IF(LEN($C56)*LEN($L56),VLOOKUP(TRIM(CLEAN(LOOKUP(2,1/($B$1:$B56&lt;&gt;0),$B$1:$B56))),Agent!$B$2:$C$18,2,0),""),"")</f>
        <v/>
      </c>
      <c r="U56" s="22" t="str">
        <f>IF(LEN($T56),IFERROR("P"&amp;SEARCH((AND(DAY(F56)&gt;0,DAY(F56)&lt;11)*1)+(AND(DAY(F56)&gt;10,DAY(F56)&lt;21)*2)+(AND(DAY(F56)&gt;20,DAY(F56)&lt;32)*3),"123"),IF(ROW()-ROW($U$5)&gt;1,LOOKUP(2,1/($U$5:U55&lt;&gt;""),$U$5:U55),"")),"")</f>
        <v/>
      </c>
      <c r="V56" s="22" t="str">
        <f t="shared" si="0"/>
        <v/>
      </c>
      <c r="W56" s="22" t="str">
        <f>IF(LEN($T56),"C"&amp;SUMPRODUCT(ISNUMBER(SEARCH({"coaching 1";"coaching 2";"coaching 3"},$L56))*{1;2;3}),"")</f>
        <v/>
      </c>
    </row>
    <row r="57" spans="1:23" customFormat="1" ht="16.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T57" s="22" t="str">
        <f>IFERROR(IF(LEN($C57)*LEN($L57),VLOOKUP(TRIM(CLEAN(LOOKUP(2,1/($B$1:$B57&lt;&gt;0),$B$1:$B57))),Agent!$B$2:$C$18,2,0),""),"")</f>
        <v/>
      </c>
      <c r="U57" s="22" t="str">
        <f>IF(LEN($T57),IFERROR("P"&amp;SEARCH((AND(DAY(F57)&gt;0,DAY(F57)&lt;11)*1)+(AND(DAY(F57)&gt;10,DAY(F57)&lt;21)*2)+(AND(DAY(F57)&gt;20,DAY(F57)&lt;32)*3),"123"),IF(ROW()-ROW($U$5)&gt;1,LOOKUP(2,1/($U$5:U56&lt;&gt;""),$U$5:U56),"")),"")</f>
        <v/>
      </c>
      <c r="V57" s="22" t="str">
        <f t="shared" si="0"/>
        <v/>
      </c>
      <c r="W57" s="22" t="str">
        <f>IF(LEN($T57),"C"&amp;SUMPRODUCT(ISNUMBER(SEARCH({"coaching 1";"coaching 2";"coaching 3"},$L57))*{1;2;3}),"")</f>
        <v/>
      </c>
    </row>
    <row r="58" spans="1:23" customFormat="1" ht="16.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T58" s="22" t="str">
        <f>IFERROR(IF(LEN($C58)*LEN($L58),VLOOKUP(TRIM(CLEAN(LOOKUP(2,1/($B$1:$B58&lt;&gt;0),$B$1:$B58))),Agent!$B$2:$C$18,2,0),""),"")</f>
        <v/>
      </c>
      <c r="U58" s="22" t="str">
        <f>IF(LEN($T58),IFERROR("P"&amp;SEARCH((AND(DAY(F58)&gt;0,DAY(F58)&lt;11)*1)+(AND(DAY(F58)&gt;10,DAY(F58)&lt;21)*2)+(AND(DAY(F58)&gt;20,DAY(F58)&lt;32)*3),"123"),IF(ROW()-ROW($U$5)&gt;1,LOOKUP(2,1/($U$5:U57&lt;&gt;""),$U$5:U57),"")),"")</f>
        <v/>
      </c>
      <c r="V58" s="22" t="str">
        <f t="shared" si="0"/>
        <v/>
      </c>
      <c r="W58" s="22" t="str">
        <f>IF(LEN($T58),"C"&amp;SUMPRODUCT(ISNUMBER(SEARCH({"coaching 1";"coaching 2";"coaching 3"},$L58))*{1;2;3}),"")</f>
        <v/>
      </c>
    </row>
    <row r="59" spans="1:23" customFormat="1" ht="16.5">
      <c r="A59" s="48"/>
      <c r="B59" s="48"/>
      <c r="C59" s="48"/>
      <c r="D59" s="48"/>
      <c r="E59" s="48"/>
      <c r="F59" s="56"/>
      <c r="G59" s="50"/>
      <c r="H59" s="48"/>
      <c r="I59" s="48"/>
      <c r="J59" s="51"/>
      <c r="K59" s="51"/>
      <c r="L59" s="48"/>
      <c r="M59" s="48"/>
      <c r="N59" s="51"/>
      <c r="O59" s="48"/>
      <c r="P59" s="48"/>
      <c r="Q59" s="48"/>
      <c r="R59" s="48"/>
      <c r="T59" s="22" t="str">
        <f>IFERROR(IF(LEN($C59)*LEN($L59),VLOOKUP(TRIM(CLEAN(LOOKUP(2,1/($B$1:$B59&lt;&gt;0),$B$1:$B59))),Agent!$B$2:$C$18,2,0),""),"")</f>
        <v/>
      </c>
      <c r="U59" s="22" t="str">
        <f>IF(LEN($T59),IFERROR("P"&amp;SEARCH((AND(DAY(F59)&gt;0,DAY(F59)&lt;11)*1)+(AND(DAY(F59)&gt;10,DAY(F59)&lt;21)*2)+(AND(DAY(F59)&gt;20,DAY(F59)&lt;32)*3),"123"),IF(ROW()-ROW($U$5)&gt;1,LOOKUP(2,1/($U$5:U58&lt;&gt;""),$U$5:U58),"")),"")</f>
        <v/>
      </c>
      <c r="V59" s="22" t="str">
        <f t="shared" si="0"/>
        <v/>
      </c>
      <c r="W59" s="22" t="str">
        <f>IF(LEN($T59),"C"&amp;SUMPRODUCT(ISNUMBER(SEARCH({"coaching 1";"coaching 2";"coaching 3"},$L59))*{1;2;3}),"")</f>
        <v/>
      </c>
    </row>
    <row r="60" spans="1:23" customFormat="1" ht="16.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T60" s="22" t="str">
        <f>IFERROR(IF(LEN($C60)*LEN($L60),VLOOKUP(TRIM(CLEAN(LOOKUP(2,1/($B$1:$B60&lt;&gt;0),$B$1:$B60))),Agent!$B$2:$C$18,2,0),""),"")</f>
        <v/>
      </c>
      <c r="U60" s="22" t="str">
        <f>IF(LEN($T60),IFERROR("P"&amp;SEARCH((AND(DAY(F60)&gt;0,DAY(F60)&lt;11)*1)+(AND(DAY(F60)&gt;10,DAY(F60)&lt;21)*2)+(AND(DAY(F60)&gt;20,DAY(F60)&lt;32)*3),"123"),IF(ROW()-ROW($U$5)&gt;1,LOOKUP(2,1/($U$5:U59&lt;&gt;""),$U$5:U59),"")),"")</f>
        <v/>
      </c>
      <c r="V60" s="22" t="str">
        <f t="shared" si="0"/>
        <v/>
      </c>
      <c r="W60" s="22" t="str">
        <f>IF(LEN($T60),"C"&amp;SUMPRODUCT(ISNUMBER(SEARCH({"coaching 1";"coaching 2";"coaching 3"},$L60))*{1;2;3}),"")</f>
        <v/>
      </c>
    </row>
    <row r="61" spans="1:23" customFormat="1" ht="16.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T61" s="22" t="str">
        <f>IFERROR(IF(LEN($C61)*LEN($L61),VLOOKUP(TRIM(CLEAN(LOOKUP(2,1/($B$1:$B61&lt;&gt;0),$B$1:$B61))),Agent!$B$2:$C$18,2,0),""),"")</f>
        <v/>
      </c>
      <c r="U61" s="22" t="str">
        <f>IF(LEN($T61),IFERROR("P"&amp;SEARCH((AND(DAY(F61)&gt;0,DAY(F61)&lt;11)*1)+(AND(DAY(F61)&gt;10,DAY(F61)&lt;21)*2)+(AND(DAY(F61)&gt;20,DAY(F61)&lt;32)*3),"123"),IF(ROW()-ROW($U$5)&gt;1,LOOKUP(2,1/($U$5:U60&lt;&gt;""),$U$5:U60),"")),"")</f>
        <v/>
      </c>
      <c r="V61" s="22" t="str">
        <f t="shared" si="0"/>
        <v/>
      </c>
      <c r="W61" s="22" t="str">
        <f>IF(LEN($T61),"C"&amp;SUMPRODUCT(ISNUMBER(SEARCH({"coaching 1";"coaching 2";"coaching 3"},$L61))*{1;2;3}),"")</f>
        <v/>
      </c>
    </row>
    <row r="62" spans="1:23" customFormat="1" ht="16.5">
      <c r="A62" s="48"/>
      <c r="B62" s="48"/>
      <c r="C62" s="48"/>
      <c r="D62" s="48"/>
      <c r="E62" s="48"/>
      <c r="F62" s="56"/>
      <c r="G62" s="50"/>
      <c r="H62" s="48"/>
      <c r="I62" s="48"/>
      <c r="J62" s="51"/>
      <c r="K62" s="51"/>
      <c r="L62" s="48"/>
      <c r="M62" s="48"/>
      <c r="N62" s="51"/>
      <c r="O62" s="48"/>
      <c r="P62" s="48"/>
      <c r="Q62" s="48"/>
      <c r="R62" s="48"/>
      <c r="T62" s="22" t="str">
        <f>IFERROR(IF(LEN($C62)*LEN($L62),VLOOKUP(TRIM(CLEAN(LOOKUP(2,1/($B$1:$B62&lt;&gt;0),$B$1:$B62))),Agent!$B$2:$C$18,2,0),""),"")</f>
        <v/>
      </c>
      <c r="U62" s="22" t="str">
        <f>IF(LEN($T62),IFERROR("P"&amp;SEARCH((AND(DAY(F62)&gt;0,DAY(F62)&lt;11)*1)+(AND(DAY(F62)&gt;10,DAY(F62)&lt;21)*2)+(AND(DAY(F62)&gt;20,DAY(F62)&lt;32)*3),"123"),IF(ROW()-ROW($U$5)&gt;1,LOOKUP(2,1/($U$5:U61&lt;&gt;""),$U$5:U61),"")),"")</f>
        <v/>
      </c>
      <c r="V62" s="22" t="str">
        <f t="shared" si="0"/>
        <v/>
      </c>
      <c r="W62" s="22" t="str">
        <f>IF(LEN($T62),"C"&amp;SUMPRODUCT(ISNUMBER(SEARCH({"coaching 1";"coaching 2";"coaching 3"},$L62))*{1;2;3}),"")</f>
        <v/>
      </c>
    </row>
    <row r="63" spans="1:23" customFormat="1" ht="16.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T63" s="22" t="str">
        <f>IFERROR(IF(LEN($C63)*LEN($L63),VLOOKUP(TRIM(CLEAN(LOOKUP(2,1/($B$1:$B63&lt;&gt;0),$B$1:$B63))),Agent!$B$2:$C$18,2,0),""),"")</f>
        <v/>
      </c>
      <c r="U63" s="22" t="str">
        <f>IF(LEN($T63),IFERROR("P"&amp;SEARCH((AND(DAY(F63)&gt;0,DAY(F63)&lt;11)*1)+(AND(DAY(F63)&gt;10,DAY(F63)&lt;21)*2)+(AND(DAY(F63)&gt;20,DAY(F63)&lt;32)*3),"123"),IF(ROW()-ROW($U$5)&gt;1,LOOKUP(2,1/($U$5:U62&lt;&gt;""),$U$5:U62),"")),"")</f>
        <v/>
      </c>
      <c r="V63" s="22" t="str">
        <f t="shared" si="0"/>
        <v/>
      </c>
      <c r="W63" s="22" t="str">
        <f>IF(LEN($T63),"C"&amp;SUMPRODUCT(ISNUMBER(SEARCH({"coaching 1";"coaching 2";"coaching 3"},$L63))*{1;2;3}),"")</f>
        <v/>
      </c>
    </row>
    <row r="64" spans="1:23" customFormat="1" ht="16.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T64" s="22" t="str">
        <f>IFERROR(IF(LEN($C64)*LEN($L64),VLOOKUP(TRIM(CLEAN(LOOKUP(2,1/($B$1:$B64&lt;&gt;0),$B$1:$B64))),Agent!$B$2:$C$18,2,0),""),"")</f>
        <v/>
      </c>
      <c r="U64" s="22" t="str">
        <f>IF(LEN($T64),IFERROR("P"&amp;SEARCH((AND(DAY(F64)&gt;0,DAY(F64)&lt;11)*1)+(AND(DAY(F64)&gt;10,DAY(F64)&lt;21)*2)+(AND(DAY(F64)&gt;20,DAY(F64)&lt;32)*3),"123"),IF(ROW()-ROW($U$5)&gt;1,LOOKUP(2,1/($U$5:U63&lt;&gt;""),$U$5:U63),"")),"")</f>
        <v/>
      </c>
      <c r="V64" s="22" t="str">
        <f t="shared" si="0"/>
        <v/>
      </c>
      <c r="W64" s="22" t="str">
        <f>IF(LEN($T64),"C"&amp;SUMPRODUCT(ISNUMBER(SEARCH({"coaching 1";"coaching 2";"coaching 3"},$L64))*{1;2;3}),"")</f>
        <v/>
      </c>
    </row>
    <row r="65" spans="1:23" customFormat="1" ht="16.5">
      <c r="A65" s="48"/>
      <c r="B65" s="48"/>
      <c r="C65" s="48"/>
      <c r="D65" s="48"/>
      <c r="E65" s="48"/>
      <c r="F65" s="56"/>
      <c r="G65" s="50"/>
      <c r="H65" s="48"/>
      <c r="I65" s="48"/>
      <c r="J65" s="51"/>
      <c r="K65" s="51"/>
      <c r="L65" s="48"/>
      <c r="M65" s="48"/>
      <c r="N65" s="51"/>
      <c r="O65" s="48"/>
      <c r="P65" s="48"/>
      <c r="Q65" s="48"/>
      <c r="R65" s="48"/>
      <c r="T65" s="22" t="str">
        <f>IFERROR(IF(LEN($C65)*LEN($L65),VLOOKUP(TRIM(CLEAN(LOOKUP(2,1/($B$1:$B65&lt;&gt;0),$B$1:$B65))),Agent!$B$2:$C$18,2,0),""),"")</f>
        <v/>
      </c>
      <c r="U65" s="22" t="str">
        <f>IF(LEN($T65),IFERROR("P"&amp;SEARCH((AND(DAY(F65)&gt;0,DAY(F65)&lt;11)*1)+(AND(DAY(F65)&gt;10,DAY(F65)&lt;21)*2)+(AND(DAY(F65)&gt;20,DAY(F65)&lt;32)*3),"123"),IF(ROW()-ROW($U$5)&gt;1,LOOKUP(2,1/($U$5:U64&lt;&gt;""),$U$5:U64),"")),"")</f>
        <v/>
      </c>
      <c r="V65" s="22" t="str">
        <f t="shared" si="0"/>
        <v/>
      </c>
      <c r="W65" s="22" t="str">
        <f>IF(LEN($T65),"C"&amp;SUMPRODUCT(ISNUMBER(SEARCH({"coaching 1";"coaching 2";"coaching 3"},$L65))*{1;2;3}),"")</f>
        <v/>
      </c>
    </row>
    <row r="66" spans="1:23" customFormat="1" ht="16.5">
      <c r="A66" s="48"/>
      <c r="B66" s="48"/>
      <c r="C66" s="57"/>
      <c r="D66" s="57"/>
      <c r="E66" s="48"/>
      <c r="F66" s="48"/>
      <c r="G66" s="48"/>
      <c r="H66" s="48"/>
      <c r="I66" s="48"/>
      <c r="J66" s="48"/>
      <c r="K66" s="48"/>
      <c r="L66" s="57"/>
      <c r="M66" s="57"/>
      <c r="N66" s="48"/>
      <c r="O66" s="48"/>
      <c r="P66" s="48"/>
      <c r="Q66" s="48"/>
      <c r="R66" s="48"/>
      <c r="T66" s="22" t="str">
        <f>IFERROR(IF(LEN($C66)*LEN($L66),VLOOKUP(TRIM(CLEAN(LOOKUP(2,1/($B$1:$B66&lt;&gt;0),$B$1:$B66))),Agent!$B$2:$C$18,2,0),""),"")</f>
        <v/>
      </c>
      <c r="U66" s="22" t="str">
        <f>IF(LEN($T66),IFERROR("P"&amp;SEARCH((AND(DAY(F66)&gt;0,DAY(F66)&lt;11)*1)+(AND(DAY(F66)&gt;10,DAY(F66)&lt;21)*2)+(AND(DAY(F66)&gt;20,DAY(F66)&lt;32)*3),"123"),IF(ROW()-ROW($U$5)&gt;1,LOOKUP(2,1/($U$5:U65&lt;&gt;""),$U$5:U65),"")),"")</f>
        <v/>
      </c>
      <c r="V66" s="22" t="str">
        <f t="shared" si="0"/>
        <v/>
      </c>
      <c r="W66" s="22" t="str">
        <f>IF(LEN($T66),"C"&amp;SUMPRODUCT(ISNUMBER(SEARCH({"coaching 1";"coaching 2";"coaching 3"},$L66))*{1;2;3}),"")</f>
        <v/>
      </c>
    </row>
    <row r="67" spans="1:23" customFormat="1" ht="16.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T67" s="22" t="str">
        <f>IFERROR(IF(LEN($C67)*LEN($L67),VLOOKUP(TRIM(CLEAN(LOOKUP(2,1/($B$1:$B67&lt;&gt;0),$B$1:$B67))),Agent!$B$2:$C$18,2,0),""),"")</f>
        <v/>
      </c>
      <c r="U67" s="22" t="str">
        <f>IF(LEN($T67),IFERROR("P"&amp;SEARCH((AND(DAY(F67)&gt;0,DAY(F67)&lt;11)*1)+(AND(DAY(F67)&gt;10,DAY(F67)&lt;21)*2)+(AND(DAY(F67)&gt;20,DAY(F67)&lt;32)*3),"123"),IF(ROW()-ROW($U$5)&gt;1,LOOKUP(2,1/($U$5:U66&lt;&gt;""),$U$5:U66),"")),"")</f>
        <v/>
      </c>
      <c r="V67" s="22" t="str">
        <f t="shared" si="0"/>
        <v/>
      </c>
      <c r="W67" s="22" t="str">
        <f>IF(LEN($T67),"C"&amp;SUMPRODUCT(ISNUMBER(SEARCH({"coaching 1";"coaching 2";"coaching 3"},$L67))*{1;2;3}),"")</f>
        <v/>
      </c>
    </row>
    <row r="68" spans="1:23" customFormat="1" ht="16.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T68" s="22" t="str">
        <f>IFERROR(IF(LEN($C68)*LEN($L68),VLOOKUP(TRIM(CLEAN(LOOKUP(2,1/($B$1:$B68&lt;&gt;0),$B$1:$B68))),Agent!$B$2:$C$18,2,0),""),"")</f>
        <v/>
      </c>
      <c r="U68" s="22" t="str">
        <f>IF(LEN($T68),IFERROR("P"&amp;SEARCH((AND(DAY(F68)&gt;0,DAY(F68)&lt;11)*1)+(AND(DAY(F68)&gt;10,DAY(F68)&lt;21)*2)+(AND(DAY(F68)&gt;20,DAY(F68)&lt;32)*3),"123"),IF(ROW()-ROW($U$5)&gt;1,LOOKUP(2,1/($U$5:U67&lt;&gt;""),$U$5:U67),"")),"")</f>
        <v/>
      </c>
      <c r="V68" s="22" t="str">
        <f t="shared" si="0"/>
        <v/>
      </c>
      <c r="W68" s="22" t="str">
        <f>IF(LEN($T68),"C"&amp;SUMPRODUCT(ISNUMBER(SEARCH({"coaching 1";"coaching 2";"coaching 3"},$L68))*{1;2;3}),"")</f>
        <v/>
      </c>
    </row>
    <row r="69" spans="1:23" customFormat="1" ht="16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T69" s="22" t="str">
        <f>IFERROR(IF(LEN($C69)*LEN($L69),VLOOKUP(TRIM(CLEAN(LOOKUP(2,1/($B$1:$B69&lt;&gt;0),$B$1:$B69))),Agent!$B$2:$C$18,2,0),""),"")</f>
        <v/>
      </c>
      <c r="U69" s="22" t="str">
        <f>IF(LEN($T69),IFERROR("P"&amp;SEARCH((AND(DAY(F69)&gt;0,DAY(F69)&lt;11)*1)+(AND(DAY(F69)&gt;10,DAY(F69)&lt;21)*2)+(AND(DAY(F69)&gt;20,DAY(F69)&lt;32)*3),"123"),IF(ROW()-ROW($U$5)&gt;1,LOOKUP(2,1/($U$5:U68&lt;&gt;""),$U$5:U68),"")),"")</f>
        <v/>
      </c>
      <c r="V69" s="22" t="str">
        <f t="shared" si="0"/>
        <v/>
      </c>
      <c r="W69" s="22" t="str">
        <f>IF(LEN($T69),"C"&amp;SUMPRODUCT(ISNUMBER(SEARCH({"coaching 1";"coaching 2";"coaching 3"},$L69))*{1;2;3}),"")</f>
        <v/>
      </c>
    </row>
    <row r="70" spans="1:23" customFormat="1" ht="16.5">
      <c r="A70" s="48"/>
      <c r="B70" s="48"/>
      <c r="C70" s="48"/>
      <c r="D70" s="48"/>
      <c r="E70" s="48"/>
      <c r="F70" s="56"/>
      <c r="G70" s="50"/>
      <c r="H70" s="48"/>
      <c r="I70" s="48"/>
      <c r="J70" s="51"/>
      <c r="K70" s="51"/>
      <c r="L70" s="48"/>
      <c r="M70" s="48"/>
      <c r="N70" s="51"/>
      <c r="O70" s="48"/>
      <c r="P70" s="48"/>
      <c r="Q70" s="48"/>
      <c r="R70" s="48"/>
      <c r="T70" s="22" t="str">
        <f>IFERROR(IF(LEN($C70)*LEN($L70),VLOOKUP(TRIM(CLEAN(LOOKUP(2,1/($B$1:$B70&lt;&gt;0),$B$1:$B70))),Agent!$B$2:$C$18,2,0),""),"")</f>
        <v/>
      </c>
      <c r="U70" s="22" t="str">
        <f>IF(LEN($T70),IFERROR("P"&amp;SEARCH((AND(DAY(F70)&gt;0,DAY(F70)&lt;11)*1)+(AND(DAY(F70)&gt;10,DAY(F70)&lt;21)*2)+(AND(DAY(F70)&gt;20,DAY(F70)&lt;32)*3),"123"),IF(ROW()-ROW($U$5)&gt;1,LOOKUP(2,1/($U$5:U69&lt;&gt;""),$U$5:U69),"")),"")</f>
        <v/>
      </c>
      <c r="V70" s="22" t="str">
        <f t="shared" ref="V70:V121" si="1">IF(LEN($T70),INDEX(KP.Code,SUMPRODUCT(ISNUMBER(SEARCH("*"&amp;KP.Keyword&amp;"*",C70))*ROW(KP.Code))-2),"")</f>
        <v/>
      </c>
      <c r="W70" s="22" t="str">
        <f>IF(LEN($T70),"C"&amp;SUMPRODUCT(ISNUMBER(SEARCH({"coaching 1";"coaching 2";"coaching 3"},$L70))*{1;2;3}),"")</f>
        <v/>
      </c>
    </row>
    <row r="71" spans="1:23" customFormat="1" ht="16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T71" s="22" t="str">
        <f>IFERROR(IF(LEN($C71)*LEN($L71),VLOOKUP(TRIM(CLEAN(LOOKUP(2,1/($B$1:$B71&lt;&gt;0),$B$1:$B71))),Agent!$B$2:$C$18,2,0),""),"")</f>
        <v/>
      </c>
      <c r="U71" s="22" t="str">
        <f>IF(LEN($T71),IFERROR("P"&amp;SEARCH((AND(DAY(F71)&gt;0,DAY(F71)&lt;11)*1)+(AND(DAY(F71)&gt;10,DAY(F71)&lt;21)*2)+(AND(DAY(F71)&gt;20,DAY(F71)&lt;32)*3),"123"),IF(ROW()-ROW($U$5)&gt;1,LOOKUP(2,1/($U$5:U70&lt;&gt;""),$U$5:U70),"")),"")</f>
        <v/>
      </c>
      <c r="V71" s="22" t="str">
        <f t="shared" si="1"/>
        <v/>
      </c>
      <c r="W71" s="22" t="str">
        <f>IF(LEN($T71),"C"&amp;SUMPRODUCT(ISNUMBER(SEARCH({"coaching 1";"coaching 2";"coaching 3"},$L71))*{1;2;3}),"")</f>
        <v/>
      </c>
    </row>
    <row r="72" spans="1:23" customFormat="1" ht="16.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T72" s="22" t="str">
        <f>IFERROR(IF(LEN($C72)*LEN($L72),VLOOKUP(TRIM(CLEAN(LOOKUP(2,1/($B$1:$B72&lt;&gt;0),$B$1:$B72))),Agent!$B$2:$C$18,2,0),""),"")</f>
        <v/>
      </c>
      <c r="U72" s="22" t="str">
        <f>IF(LEN($T72),IFERROR("P"&amp;SEARCH((AND(DAY(F72)&gt;0,DAY(F72)&lt;11)*1)+(AND(DAY(F72)&gt;10,DAY(F72)&lt;21)*2)+(AND(DAY(F72)&gt;20,DAY(F72)&lt;32)*3),"123"),IF(ROW()-ROW($U$5)&gt;1,LOOKUP(2,1/($U$5:U71&lt;&gt;""),$U$5:U71),"")),"")</f>
        <v/>
      </c>
      <c r="V72" s="22" t="str">
        <f t="shared" si="1"/>
        <v/>
      </c>
      <c r="W72" s="22" t="str">
        <f>IF(LEN($T72),"C"&amp;SUMPRODUCT(ISNUMBER(SEARCH({"coaching 1";"coaching 2";"coaching 3"},$L72))*{1;2;3}),"")</f>
        <v/>
      </c>
    </row>
    <row r="73" spans="1:23" customForma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T73" s="22" t="str">
        <f>IFERROR(IF(LEN($C73)*LEN($L73),VLOOKUP(TRIM(CLEAN(LOOKUP(2,1/($B$1:$B73&lt;&gt;0),$B$1:$B73))),Agent!$B$2:$C$18,2,0),""),"")</f>
        <v/>
      </c>
      <c r="U73" s="22" t="str">
        <f>IF(LEN($T73),IFERROR("P"&amp;SEARCH((AND(DAY(F73)&gt;0,DAY(F73)&lt;11)*1)+(AND(DAY(F73)&gt;10,DAY(F73)&lt;21)*2)+(AND(DAY(F73)&gt;20,DAY(F73)&lt;32)*3),"123"),IF(ROW()-ROW($U$5)&gt;1,LOOKUP(2,1/($U$5:U72&lt;&gt;""),$U$5:U72),"")),"")</f>
        <v/>
      </c>
      <c r="V73" s="22" t="str">
        <f t="shared" si="1"/>
        <v/>
      </c>
      <c r="W73" s="22" t="str">
        <f>IF(LEN($T73),"C"&amp;SUMPRODUCT(ISNUMBER(SEARCH({"coaching 1";"coaching 2";"coaching 3"},$L73))*{1;2;3}),"")</f>
        <v/>
      </c>
    </row>
    <row r="74" spans="1:23" customForma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T74" s="22" t="str">
        <f>IFERROR(IF(LEN($C74)*LEN($L74),VLOOKUP(TRIM(CLEAN(LOOKUP(2,1/($B$1:$B74&lt;&gt;0),$B$1:$B74))),Agent!$B$2:$C$18,2,0),""),"")</f>
        <v/>
      </c>
      <c r="U74" s="22" t="str">
        <f>IF(LEN($T74),IFERROR("P"&amp;SEARCH((AND(DAY(F74)&gt;0,DAY(F74)&lt;11)*1)+(AND(DAY(F74)&gt;10,DAY(F74)&lt;21)*2)+(AND(DAY(F74)&gt;20,DAY(F74)&lt;32)*3),"123"),IF(ROW()-ROW($U$5)&gt;1,LOOKUP(2,1/($U$5:U73&lt;&gt;""),$U$5:U73),"")),"")</f>
        <v/>
      </c>
      <c r="V74" s="22" t="str">
        <f t="shared" si="1"/>
        <v/>
      </c>
      <c r="W74" s="22" t="str">
        <f>IF(LEN($T74),"C"&amp;SUMPRODUCT(ISNUMBER(SEARCH({"coaching 1";"coaching 2";"coaching 3"},$L74))*{1;2;3}),"")</f>
        <v/>
      </c>
    </row>
    <row r="75" spans="1:23" customFormat="1" ht="19.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T75" s="22" t="str">
        <f>IFERROR(IF(LEN($C75)*LEN($L75),VLOOKUP(TRIM(CLEAN(LOOKUP(2,1/($B$1:$B75&lt;&gt;0),$B$1:$B75))),Agent!$B$2:$C$18,2,0),""),"")</f>
        <v/>
      </c>
      <c r="U75" s="22" t="str">
        <f>IF(LEN($T75),IFERROR("P"&amp;SEARCH((AND(DAY(F75)&gt;0,DAY(F75)&lt;11)*1)+(AND(DAY(F75)&gt;10,DAY(F75)&lt;21)*2)+(AND(DAY(F75)&gt;20,DAY(F75)&lt;32)*3),"123"),IF(ROW()-ROW($U$5)&gt;1,LOOKUP(2,1/($U$5:U74&lt;&gt;""),$U$5:U74),"")),"")</f>
        <v/>
      </c>
      <c r="V75" s="22" t="str">
        <f t="shared" si="1"/>
        <v/>
      </c>
      <c r="W75" s="22" t="str">
        <f>IF(LEN($T75),"C"&amp;SUMPRODUCT(ISNUMBER(SEARCH({"coaching 1";"coaching 2";"coaching 3"},$L75))*{1;2;3}),"")</f>
        <v/>
      </c>
    </row>
    <row r="76" spans="1:23" customFormat="1" ht="19.5">
      <c r="A76" s="55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T76" s="22" t="str">
        <f>IFERROR(IF(LEN($C76)*LEN($L76),VLOOKUP(TRIM(CLEAN(LOOKUP(2,1/($B$1:$B76&lt;&gt;0),$B$1:$B76))),Agent!$B$2:$C$18,2,0),""),"")</f>
        <v/>
      </c>
      <c r="U76" s="22" t="str">
        <f>IF(LEN($T76),IFERROR("P"&amp;SEARCH((AND(DAY(F76)&gt;0,DAY(F76)&lt;11)*1)+(AND(DAY(F76)&gt;10,DAY(F76)&lt;21)*2)+(AND(DAY(F76)&gt;20,DAY(F76)&lt;32)*3),"123"),IF(ROW()-ROW($U$5)&gt;1,LOOKUP(2,1/($U$5:U75&lt;&gt;""),$U$5:U75),"")),"")</f>
        <v/>
      </c>
      <c r="V76" s="22" t="str">
        <f t="shared" si="1"/>
        <v/>
      </c>
      <c r="W76" s="22" t="str">
        <f>IF(LEN($T76),"C"&amp;SUMPRODUCT(ISNUMBER(SEARCH({"coaching 1";"coaching 2";"coaching 3"},$L76))*{1;2;3}),"")</f>
        <v/>
      </c>
    </row>
    <row r="77" spans="1:23" customFormat="1" ht="16.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T77" s="22" t="str">
        <f>IFERROR(IF(LEN($C77)*LEN($L77),VLOOKUP(TRIM(CLEAN(LOOKUP(2,1/($B$1:$B77&lt;&gt;0),$B$1:$B77))),Agent!$B$2:$C$18,2,0),""),"")</f>
        <v/>
      </c>
      <c r="U77" s="22" t="str">
        <f>IF(LEN($T77),IFERROR("P"&amp;SEARCH((AND(DAY(F77)&gt;0,DAY(F77)&lt;11)*1)+(AND(DAY(F77)&gt;10,DAY(F77)&lt;21)*2)+(AND(DAY(F77)&gt;20,DAY(F77)&lt;32)*3),"123"),IF(ROW()-ROW($U$5)&gt;1,LOOKUP(2,1/($U$5:U76&lt;&gt;""),$U$5:U76),"")),"")</f>
        <v/>
      </c>
      <c r="V77" s="22" t="str">
        <f t="shared" si="1"/>
        <v/>
      </c>
      <c r="W77" s="22" t="str">
        <f>IF(LEN($T77),"C"&amp;SUMPRODUCT(ISNUMBER(SEARCH({"coaching 1";"coaching 2";"coaching 3"},$L77))*{1;2;3}),"")</f>
        <v/>
      </c>
    </row>
    <row r="78" spans="1:23" customFormat="1" ht="16.5">
      <c r="A78" s="44"/>
      <c r="B78" s="44"/>
      <c r="C78" s="44"/>
      <c r="D78" s="44"/>
      <c r="E78" s="44"/>
      <c r="F78" s="45"/>
      <c r="G78" s="44"/>
      <c r="H78" s="44"/>
      <c r="I78" s="44"/>
      <c r="J78" s="44"/>
      <c r="K78" s="44"/>
      <c r="L78" s="45"/>
      <c r="M78" s="44"/>
      <c r="N78" s="44"/>
      <c r="O78" s="44"/>
      <c r="P78" s="44"/>
      <c r="Q78" s="44"/>
      <c r="R78" s="44"/>
      <c r="T78" s="22" t="str">
        <f>IFERROR(IF(LEN($C78)*LEN($L78),VLOOKUP(TRIM(CLEAN(LOOKUP(2,1/($B$1:$B78&lt;&gt;0),$B$1:$B78))),Agent!$B$2:$C$18,2,0),""),"")</f>
        <v/>
      </c>
      <c r="U78" s="22" t="str">
        <f>IF(LEN($T78),IFERROR("P"&amp;SEARCH((AND(DAY(F78)&gt;0,DAY(F78)&lt;11)*1)+(AND(DAY(F78)&gt;10,DAY(F78)&lt;21)*2)+(AND(DAY(F78)&gt;20,DAY(F78)&lt;32)*3),"123"),IF(ROW()-ROW($U$5)&gt;1,LOOKUP(2,1/($U$5:U77&lt;&gt;""),$U$5:U77),"")),"")</f>
        <v/>
      </c>
      <c r="V78" s="22" t="str">
        <f t="shared" si="1"/>
        <v/>
      </c>
      <c r="W78" s="22" t="str">
        <f>IF(LEN($T78),"C"&amp;SUMPRODUCT(ISNUMBER(SEARCH({"coaching 1";"coaching 2";"coaching 3"},$L78))*{1;2;3}),"")</f>
        <v/>
      </c>
    </row>
    <row r="79" spans="1:23" customFormat="1" ht="16.5">
      <c r="A79" s="44"/>
      <c r="B79" s="44"/>
      <c r="C79" s="46"/>
      <c r="D79" s="47"/>
      <c r="E79" s="44"/>
      <c r="F79" s="45"/>
      <c r="G79" s="44"/>
      <c r="H79" s="44"/>
      <c r="I79" s="44"/>
      <c r="J79" s="44"/>
      <c r="K79" s="44"/>
      <c r="L79" s="45"/>
      <c r="M79" s="44"/>
      <c r="N79" s="44"/>
      <c r="O79" s="47"/>
      <c r="P79" s="47"/>
      <c r="Q79" s="47"/>
      <c r="R79" s="44"/>
      <c r="T79" s="22" t="str">
        <f>IFERROR(IF(LEN($C79)*LEN($L79),VLOOKUP(TRIM(CLEAN(LOOKUP(2,1/($B$1:$B79&lt;&gt;0),$B$1:$B79))),Agent!$B$2:$C$18,2,0),""),"")</f>
        <v/>
      </c>
      <c r="U79" s="22" t="str">
        <f>IF(LEN($T79),IFERROR("P"&amp;SEARCH((AND(DAY(F79)&gt;0,DAY(F79)&lt;11)*1)+(AND(DAY(F79)&gt;10,DAY(F79)&lt;21)*2)+(AND(DAY(F79)&gt;20,DAY(F79)&lt;32)*3),"123"),IF(ROW()-ROW($U$5)&gt;1,LOOKUP(2,1/($U$5:U78&lt;&gt;""),$U$5:U78),"")),"")</f>
        <v/>
      </c>
      <c r="V79" s="22" t="str">
        <f t="shared" si="1"/>
        <v/>
      </c>
      <c r="W79" s="22" t="str">
        <f>IF(LEN($T79),"C"&amp;SUMPRODUCT(ISNUMBER(SEARCH({"coaching 1";"coaching 2";"coaching 3"},$L79))*{1;2;3}),"")</f>
        <v/>
      </c>
    </row>
    <row r="80" spans="1:23" customFormat="1" ht="16.5">
      <c r="A80" s="48"/>
      <c r="B80" s="48"/>
      <c r="C80" s="48"/>
      <c r="D80" s="48"/>
      <c r="E80" s="48"/>
      <c r="F80" s="56"/>
      <c r="G80" s="50"/>
      <c r="H80" s="48"/>
      <c r="I80" s="48"/>
      <c r="J80" s="51"/>
      <c r="K80" s="51"/>
      <c r="L80" s="48"/>
      <c r="M80" s="48"/>
      <c r="N80" s="51"/>
      <c r="O80" s="48"/>
      <c r="P80" s="48"/>
      <c r="Q80" s="48"/>
      <c r="R80" s="48"/>
      <c r="T80" s="22" t="str">
        <f>IFERROR(IF(LEN($C80)*LEN($L80),VLOOKUP(TRIM(CLEAN(LOOKUP(2,1/($B$1:$B80&lt;&gt;0),$B$1:$B80))),Agent!$B$2:$C$18,2,0),""),"")</f>
        <v/>
      </c>
      <c r="U80" s="22" t="str">
        <f>IF(LEN($T80),IFERROR("P"&amp;SEARCH((AND(DAY(F80)&gt;0,DAY(F80)&lt;11)*1)+(AND(DAY(F80)&gt;10,DAY(F80)&lt;21)*2)+(AND(DAY(F80)&gt;20,DAY(F80)&lt;32)*3),"123"),IF(ROW()-ROW($U$5)&gt;1,LOOKUP(2,1/($U$5:U79&lt;&gt;""),$U$5:U79),"")),"")</f>
        <v/>
      </c>
      <c r="V80" s="22" t="str">
        <f t="shared" si="1"/>
        <v/>
      </c>
      <c r="W80" s="22" t="str">
        <f>IF(LEN($T80),"C"&amp;SUMPRODUCT(ISNUMBER(SEARCH({"coaching 1";"coaching 2";"coaching 3"},$L80))*{1;2;3}),"")</f>
        <v/>
      </c>
    </row>
    <row r="81" spans="1:23" customFormat="1" ht="16.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T81" s="22" t="str">
        <f>IFERROR(IF(LEN($C81)*LEN($L81),VLOOKUP(TRIM(CLEAN(LOOKUP(2,1/($B$1:$B81&lt;&gt;0),$B$1:$B81))),Agent!$B$2:$C$18,2,0),""),"")</f>
        <v/>
      </c>
      <c r="U81" s="22" t="str">
        <f>IF(LEN($T81),IFERROR("P"&amp;SEARCH((AND(DAY(F81)&gt;0,DAY(F81)&lt;11)*1)+(AND(DAY(F81)&gt;10,DAY(F81)&lt;21)*2)+(AND(DAY(F81)&gt;20,DAY(F81)&lt;32)*3),"123"),IF(ROW()-ROW($U$5)&gt;1,LOOKUP(2,1/($U$5:U80&lt;&gt;""),$U$5:U80),"")),"")</f>
        <v/>
      </c>
      <c r="V81" s="22" t="str">
        <f t="shared" si="1"/>
        <v/>
      </c>
      <c r="W81" s="22" t="str">
        <f>IF(LEN($T81),"C"&amp;SUMPRODUCT(ISNUMBER(SEARCH({"coaching 1";"coaching 2";"coaching 3"},$L81))*{1;2;3}),"")</f>
        <v/>
      </c>
    </row>
    <row r="82" spans="1:23" customFormat="1" ht="16.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T82" s="22" t="str">
        <f>IFERROR(IF(LEN($C82)*LEN($L82),VLOOKUP(TRIM(CLEAN(LOOKUP(2,1/($B$1:$B82&lt;&gt;0),$B$1:$B82))),Agent!$B$2:$C$18,2,0),""),"")</f>
        <v/>
      </c>
      <c r="U82" s="22" t="str">
        <f>IF(LEN($T82),IFERROR("P"&amp;SEARCH((AND(DAY(F82)&gt;0,DAY(F82)&lt;11)*1)+(AND(DAY(F82)&gt;10,DAY(F82)&lt;21)*2)+(AND(DAY(F82)&gt;20,DAY(F82)&lt;32)*3),"123"),IF(ROW()-ROW($U$5)&gt;1,LOOKUP(2,1/($U$5:U81&lt;&gt;""),$U$5:U81),"")),"")</f>
        <v/>
      </c>
      <c r="V82" s="22" t="str">
        <f t="shared" si="1"/>
        <v/>
      </c>
      <c r="W82" s="22" t="str">
        <f>IF(LEN($T82),"C"&amp;SUMPRODUCT(ISNUMBER(SEARCH({"coaching 1";"coaching 2";"coaching 3"},$L82))*{1;2;3}),"")</f>
        <v/>
      </c>
    </row>
    <row r="83" spans="1:23" customFormat="1" ht="16.5">
      <c r="A83" s="48"/>
      <c r="B83" s="48"/>
      <c r="C83" s="48"/>
      <c r="D83" s="48"/>
      <c r="E83" s="48"/>
      <c r="F83" s="56"/>
      <c r="G83" s="50"/>
      <c r="H83" s="48"/>
      <c r="I83" s="48"/>
      <c r="J83" s="51"/>
      <c r="K83" s="51"/>
      <c r="L83" s="48"/>
      <c r="M83" s="48"/>
      <c r="N83" s="51"/>
      <c r="O83" s="48"/>
      <c r="P83" s="48"/>
      <c r="Q83" s="48"/>
      <c r="R83" s="48"/>
      <c r="T83" s="22" t="str">
        <f>IFERROR(IF(LEN($C83)*LEN($L83),VLOOKUP(TRIM(CLEAN(LOOKUP(2,1/($B$1:$B83&lt;&gt;0),$B$1:$B83))),Agent!$B$2:$C$18,2,0),""),"")</f>
        <v/>
      </c>
      <c r="U83" s="22" t="str">
        <f>IF(LEN($T83),IFERROR("P"&amp;SEARCH((AND(DAY(F83)&gt;0,DAY(F83)&lt;11)*1)+(AND(DAY(F83)&gt;10,DAY(F83)&lt;21)*2)+(AND(DAY(F83)&gt;20,DAY(F83)&lt;32)*3),"123"),IF(ROW()-ROW($U$5)&gt;1,LOOKUP(2,1/($U$5:U82&lt;&gt;""),$U$5:U82),"")),"")</f>
        <v/>
      </c>
      <c r="V83" s="22" t="str">
        <f t="shared" si="1"/>
        <v/>
      </c>
      <c r="W83" s="22" t="str">
        <f>IF(LEN($T83),"C"&amp;SUMPRODUCT(ISNUMBER(SEARCH({"coaching 1";"coaching 2";"coaching 3"},$L83))*{1;2;3}),"")</f>
        <v/>
      </c>
    </row>
    <row r="84" spans="1:23" customFormat="1" ht="16.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T84" s="22" t="str">
        <f>IFERROR(IF(LEN($C84)*LEN($L84),VLOOKUP(TRIM(CLEAN(LOOKUP(2,1/($B$1:$B84&lt;&gt;0),$B$1:$B84))),Agent!$B$2:$C$18,2,0),""),"")</f>
        <v/>
      </c>
      <c r="U84" s="22" t="str">
        <f>IF(LEN($T84),IFERROR("P"&amp;SEARCH((AND(DAY(F84)&gt;0,DAY(F84)&lt;11)*1)+(AND(DAY(F84)&gt;10,DAY(F84)&lt;21)*2)+(AND(DAY(F84)&gt;20,DAY(F84)&lt;32)*3),"123"),IF(ROW()-ROW($U$5)&gt;1,LOOKUP(2,1/($U$5:U83&lt;&gt;""),$U$5:U83),"")),"")</f>
        <v/>
      </c>
      <c r="V84" s="22" t="str">
        <f t="shared" si="1"/>
        <v/>
      </c>
      <c r="W84" s="22" t="str">
        <f>IF(LEN($T84),"C"&amp;SUMPRODUCT(ISNUMBER(SEARCH({"coaching 1";"coaching 2";"coaching 3"},$L84))*{1;2;3}),"")</f>
        <v/>
      </c>
    </row>
    <row r="85" spans="1:23" customFormat="1" ht="16.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T85" s="22" t="str">
        <f>IFERROR(IF(LEN($C85)*LEN($L85),VLOOKUP(TRIM(CLEAN(LOOKUP(2,1/($B$1:$B85&lt;&gt;0),$B$1:$B85))),Agent!$B$2:$C$18,2,0),""),"")</f>
        <v/>
      </c>
      <c r="U85" s="22" t="str">
        <f>IF(LEN($T85),IFERROR("P"&amp;SEARCH((AND(DAY(F85)&gt;0,DAY(F85)&lt;11)*1)+(AND(DAY(F85)&gt;10,DAY(F85)&lt;21)*2)+(AND(DAY(F85)&gt;20,DAY(F85)&lt;32)*3),"123"),IF(ROW()-ROW($U$5)&gt;1,LOOKUP(2,1/($U$5:U84&lt;&gt;""),$U$5:U84),"")),"")</f>
        <v/>
      </c>
      <c r="V85" s="22" t="str">
        <f t="shared" si="1"/>
        <v/>
      </c>
      <c r="W85" s="22" t="str">
        <f>IF(LEN($T85),"C"&amp;SUMPRODUCT(ISNUMBER(SEARCH({"coaching 1";"coaching 2";"coaching 3"},$L85))*{1;2;3}),"")</f>
        <v/>
      </c>
    </row>
    <row r="86" spans="1:23" customFormat="1" ht="16.5">
      <c r="A86" s="48"/>
      <c r="B86" s="48"/>
      <c r="C86" s="48"/>
      <c r="D86" s="48"/>
      <c r="E86" s="48"/>
      <c r="F86" s="56"/>
      <c r="G86" s="50"/>
      <c r="H86" s="48"/>
      <c r="I86" s="48"/>
      <c r="J86" s="51"/>
      <c r="K86" s="51"/>
      <c r="L86" s="48"/>
      <c r="M86" s="48"/>
      <c r="N86" s="51"/>
      <c r="O86" s="48"/>
      <c r="P86" s="48"/>
      <c r="Q86" s="48"/>
      <c r="R86" s="48"/>
      <c r="T86" s="22" t="str">
        <f>IFERROR(IF(LEN($C86)*LEN($L86),VLOOKUP(TRIM(CLEAN(LOOKUP(2,1/($B$1:$B86&lt;&gt;0),$B$1:$B86))),Agent!$B$2:$C$18,2,0),""),"")</f>
        <v/>
      </c>
      <c r="U86" s="22" t="str">
        <f>IF(LEN($T86),IFERROR("P"&amp;SEARCH((AND(DAY(F86)&gt;0,DAY(F86)&lt;11)*1)+(AND(DAY(F86)&gt;10,DAY(F86)&lt;21)*2)+(AND(DAY(F86)&gt;20,DAY(F86)&lt;32)*3),"123"),IF(ROW()-ROW($U$5)&gt;1,LOOKUP(2,1/($U$5:U85&lt;&gt;""),$U$5:U85),"")),"")</f>
        <v/>
      </c>
      <c r="V86" s="22" t="str">
        <f t="shared" si="1"/>
        <v/>
      </c>
      <c r="W86" s="22" t="str">
        <f>IF(LEN($T86),"C"&amp;SUMPRODUCT(ISNUMBER(SEARCH({"coaching 1";"coaching 2";"coaching 3"},$L86))*{1;2;3}),"")</f>
        <v/>
      </c>
    </row>
    <row r="87" spans="1:23" customFormat="1" ht="16.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T87" s="22" t="str">
        <f>IFERROR(IF(LEN($C87)*LEN($L87),VLOOKUP(TRIM(CLEAN(LOOKUP(2,1/($B$1:$B87&lt;&gt;0),$B$1:$B87))),Agent!$B$2:$C$18,2,0),""),"")</f>
        <v/>
      </c>
      <c r="U87" s="22" t="str">
        <f>IF(LEN($T87),IFERROR("P"&amp;SEARCH((AND(DAY(F87)&gt;0,DAY(F87)&lt;11)*1)+(AND(DAY(F87)&gt;10,DAY(F87)&lt;21)*2)+(AND(DAY(F87)&gt;20,DAY(F87)&lt;32)*3),"123"),IF(ROW()-ROW($U$5)&gt;1,LOOKUP(2,1/($U$5:U86&lt;&gt;""),$U$5:U86),"")),"")</f>
        <v/>
      </c>
      <c r="V87" s="22" t="str">
        <f t="shared" si="1"/>
        <v/>
      </c>
      <c r="W87" s="22" t="str">
        <f>IF(LEN($T87),"C"&amp;SUMPRODUCT(ISNUMBER(SEARCH({"coaching 1";"coaching 2";"coaching 3"},$L87))*{1;2;3}),"")</f>
        <v/>
      </c>
    </row>
    <row r="88" spans="1:23" customFormat="1" ht="16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T88" s="22" t="str">
        <f>IFERROR(IF(LEN($C88)*LEN($L88),VLOOKUP(TRIM(CLEAN(LOOKUP(2,1/($B$1:$B88&lt;&gt;0),$B$1:$B88))),Agent!$B$2:$C$18,2,0),""),"")</f>
        <v/>
      </c>
      <c r="U88" s="22" t="str">
        <f>IF(LEN($T88),IFERROR("P"&amp;SEARCH((AND(DAY(F88)&gt;0,DAY(F88)&lt;11)*1)+(AND(DAY(F88)&gt;10,DAY(F88)&lt;21)*2)+(AND(DAY(F88)&gt;20,DAY(F88)&lt;32)*3),"123"),IF(ROW()-ROW($U$5)&gt;1,LOOKUP(2,1/($U$5:U87&lt;&gt;""),$U$5:U87),"")),"")</f>
        <v/>
      </c>
      <c r="V88" s="22" t="str">
        <f t="shared" si="1"/>
        <v/>
      </c>
      <c r="W88" s="22" t="str">
        <f>IF(LEN($T88),"C"&amp;SUMPRODUCT(ISNUMBER(SEARCH({"coaching 1";"coaching 2";"coaching 3"},$L88))*{1;2;3}),"")</f>
        <v/>
      </c>
    </row>
    <row r="89" spans="1:23" customFormat="1" ht="16.5">
      <c r="A89" s="48"/>
      <c r="B89" s="48"/>
      <c r="C89" s="48"/>
      <c r="D89" s="48"/>
      <c r="E89" s="48"/>
      <c r="F89" s="56"/>
      <c r="G89" s="50"/>
      <c r="H89" s="48"/>
      <c r="I89" s="48"/>
      <c r="J89" s="51"/>
      <c r="K89" s="51"/>
      <c r="L89" s="48"/>
      <c r="M89" s="48"/>
      <c r="N89" s="51"/>
      <c r="O89" s="48"/>
      <c r="P89" s="48"/>
      <c r="Q89" s="48"/>
      <c r="R89" s="48"/>
      <c r="T89" s="22" t="str">
        <f>IFERROR(IF(LEN($C89)*LEN($L89),VLOOKUP(TRIM(CLEAN(LOOKUP(2,1/($B$1:$B89&lt;&gt;0),$B$1:$B89))),Agent!$B$2:$C$18,2,0),""),"")</f>
        <v/>
      </c>
      <c r="U89" s="22" t="str">
        <f>IF(LEN($T89),IFERROR("P"&amp;SEARCH((AND(DAY(F89)&gt;0,DAY(F89)&lt;11)*1)+(AND(DAY(F89)&gt;10,DAY(F89)&lt;21)*2)+(AND(DAY(F89)&gt;20,DAY(F89)&lt;32)*3),"123"),IF(ROW()-ROW($U$5)&gt;1,LOOKUP(2,1/($U$5:U88&lt;&gt;""),$U$5:U88),"")),"")</f>
        <v/>
      </c>
      <c r="V89" s="22" t="str">
        <f t="shared" si="1"/>
        <v/>
      </c>
      <c r="W89" s="22" t="str">
        <f>IF(LEN($T89),"C"&amp;SUMPRODUCT(ISNUMBER(SEARCH({"coaching 1";"coaching 2";"coaching 3"},$L89))*{1;2;3}),"")</f>
        <v/>
      </c>
    </row>
    <row r="90" spans="1:23" customFormat="1" ht="16.5">
      <c r="A90" s="48"/>
      <c r="B90" s="48"/>
      <c r="C90" s="57"/>
      <c r="D90" s="57"/>
      <c r="E90" s="48"/>
      <c r="F90" s="48"/>
      <c r="G90" s="48"/>
      <c r="H90" s="48"/>
      <c r="I90" s="48"/>
      <c r="J90" s="48"/>
      <c r="K90" s="48"/>
      <c r="L90" s="57"/>
      <c r="M90" s="57"/>
      <c r="N90" s="48"/>
      <c r="O90" s="48"/>
      <c r="P90" s="48"/>
      <c r="Q90" s="48"/>
      <c r="R90" s="48"/>
      <c r="T90" s="22" t="str">
        <f>IFERROR(IF(LEN($C90)*LEN($L90),VLOOKUP(TRIM(CLEAN(LOOKUP(2,1/($B$1:$B90&lt;&gt;0),$B$1:$B90))),Agent!$B$2:$C$18,2,0),""),"")</f>
        <v/>
      </c>
      <c r="U90" s="22" t="str">
        <f>IF(LEN($T90),IFERROR("P"&amp;SEARCH((AND(DAY(F90)&gt;0,DAY(F90)&lt;11)*1)+(AND(DAY(F90)&gt;10,DAY(F90)&lt;21)*2)+(AND(DAY(F90)&gt;20,DAY(F90)&lt;32)*3),"123"),IF(ROW()-ROW($U$5)&gt;1,LOOKUP(2,1/($U$5:U89&lt;&gt;""),$U$5:U89),"")),"")</f>
        <v/>
      </c>
      <c r="V90" s="22" t="str">
        <f t="shared" si="1"/>
        <v/>
      </c>
      <c r="W90" s="22" t="str">
        <f>IF(LEN($T90),"C"&amp;SUMPRODUCT(ISNUMBER(SEARCH({"coaching 1";"coaching 2";"coaching 3"},$L90))*{1;2;3}),"")</f>
        <v/>
      </c>
    </row>
    <row r="91" spans="1:23" customFormat="1" ht="16.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T91" s="22" t="str">
        <f>IFERROR(IF(LEN($C91)*LEN($L91),VLOOKUP(TRIM(CLEAN(LOOKUP(2,1/($B$1:$B91&lt;&gt;0),$B$1:$B91))),Agent!$B$2:$C$18,2,0),""),"")</f>
        <v/>
      </c>
      <c r="U91" s="22" t="str">
        <f>IF(LEN($T91),IFERROR("P"&amp;SEARCH((AND(DAY(F91)&gt;0,DAY(F91)&lt;11)*1)+(AND(DAY(F91)&gt;10,DAY(F91)&lt;21)*2)+(AND(DAY(F91)&gt;20,DAY(F91)&lt;32)*3),"123"),IF(ROW()-ROW($U$5)&gt;1,LOOKUP(2,1/($U$5:U90&lt;&gt;""),$U$5:U90),"")),"")</f>
        <v/>
      </c>
      <c r="V91" s="22" t="str">
        <f t="shared" si="1"/>
        <v/>
      </c>
      <c r="W91" s="22" t="str">
        <f>IF(LEN($T91),"C"&amp;SUMPRODUCT(ISNUMBER(SEARCH({"coaching 1";"coaching 2";"coaching 3"},$L91))*{1;2;3}),"")</f>
        <v/>
      </c>
    </row>
    <row r="92" spans="1:23" customFormat="1" ht="16.5">
      <c r="A92" s="48"/>
      <c r="B92" s="48"/>
      <c r="C92" s="57"/>
      <c r="D92" s="57"/>
      <c r="E92" s="48"/>
      <c r="F92" s="48"/>
      <c r="G92" s="48"/>
      <c r="H92" s="48"/>
      <c r="I92" s="48"/>
      <c r="J92" s="48"/>
      <c r="K92" s="48"/>
      <c r="L92" s="57"/>
      <c r="M92" s="57"/>
      <c r="N92" s="48"/>
      <c r="O92" s="48"/>
      <c r="P92" s="48"/>
      <c r="Q92" s="48"/>
      <c r="R92" s="48"/>
      <c r="T92" s="22" t="str">
        <f>IFERROR(IF(LEN($C92)*LEN($L92),VLOOKUP(TRIM(CLEAN(LOOKUP(2,1/($B$1:$B92&lt;&gt;0),$B$1:$B92))),Agent!$B$2:$C$18,2,0),""),"")</f>
        <v/>
      </c>
      <c r="U92" s="22" t="str">
        <f>IF(LEN($T92),IFERROR("P"&amp;SEARCH((AND(DAY(F92)&gt;0,DAY(F92)&lt;11)*1)+(AND(DAY(F92)&gt;10,DAY(F92)&lt;21)*2)+(AND(DAY(F92)&gt;20,DAY(F92)&lt;32)*3),"123"),IF(ROW()-ROW($U$5)&gt;1,LOOKUP(2,1/($U$5:U91&lt;&gt;""),$U$5:U91),"")),"")</f>
        <v/>
      </c>
      <c r="V92" s="22" t="str">
        <f t="shared" si="1"/>
        <v/>
      </c>
      <c r="W92" s="22" t="str">
        <f>IF(LEN($T92),"C"&amp;SUMPRODUCT(ISNUMBER(SEARCH({"coaching 1";"coaching 2";"coaching 3"},$L92))*{1;2;3}),"")</f>
        <v/>
      </c>
    </row>
    <row r="93" spans="1:23" customFormat="1" ht="16.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T93" s="22" t="str">
        <f>IFERROR(IF(LEN($C93)*LEN($L93),VLOOKUP(TRIM(CLEAN(LOOKUP(2,1/($B$1:$B93&lt;&gt;0),$B$1:$B93))),Agent!$B$2:$C$18,2,0),""),"")</f>
        <v/>
      </c>
      <c r="U93" s="22" t="str">
        <f>IF(LEN($T93),IFERROR("P"&amp;SEARCH((AND(DAY(F93)&gt;0,DAY(F93)&lt;11)*1)+(AND(DAY(F93)&gt;10,DAY(F93)&lt;21)*2)+(AND(DAY(F93)&gt;20,DAY(F93)&lt;32)*3),"123"),IF(ROW()-ROW($U$5)&gt;1,LOOKUP(2,1/($U$5:U92&lt;&gt;""),$U$5:U92),"")),"")</f>
        <v/>
      </c>
      <c r="V93" s="22" t="str">
        <f t="shared" si="1"/>
        <v/>
      </c>
      <c r="W93" s="22" t="str">
        <f>IF(LEN($T93),"C"&amp;SUMPRODUCT(ISNUMBER(SEARCH({"coaching 1";"coaching 2";"coaching 3"},$L93))*{1;2;3}),"")</f>
        <v/>
      </c>
    </row>
    <row r="94" spans="1:23" customFormat="1" ht="16.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T94" s="22" t="str">
        <f>IFERROR(IF(LEN($C94)*LEN($L94),VLOOKUP(TRIM(CLEAN(LOOKUP(2,1/($B$1:$B94&lt;&gt;0),$B$1:$B94))),Agent!$B$2:$C$18,2,0),""),"")</f>
        <v/>
      </c>
      <c r="U94" s="22" t="str">
        <f>IF(LEN($T94),IFERROR("P"&amp;SEARCH((AND(DAY(F94)&gt;0,DAY(F94)&lt;11)*1)+(AND(DAY(F94)&gt;10,DAY(F94)&lt;21)*2)+(AND(DAY(F94)&gt;20,DAY(F94)&lt;32)*3),"123"),IF(ROW()-ROW($U$5)&gt;1,LOOKUP(2,1/($U$5:U93&lt;&gt;""),$U$5:U93),"")),"")</f>
        <v/>
      </c>
      <c r="V94" s="22" t="str">
        <f t="shared" si="1"/>
        <v/>
      </c>
      <c r="W94" s="22" t="str">
        <f>IF(LEN($T94),"C"&amp;SUMPRODUCT(ISNUMBER(SEARCH({"coaching 1";"coaching 2";"coaching 3"},$L94))*{1;2;3}),"")</f>
        <v/>
      </c>
    </row>
    <row r="95" spans="1:23" customFormat="1" ht="16.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T95" s="22" t="str">
        <f>IFERROR(IF(LEN($C95)*LEN($L95),VLOOKUP(TRIM(CLEAN(LOOKUP(2,1/($B$1:$B95&lt;&gt;0),$B$1:$B95))),Agent!$B$2:$C$18,2,0),""),"")</f>
        <v/>
      </c>
      <c r="U95" s="22" t="str">
        <f>IF(LEN($T95),IFERROR("P"&amp;SEARCH((AND(DAY(F95)&gt;0,DAY(F95)&lt;11)*1)+(AND(DAY(F95)&gt;10,DAY(F95)&lt;21)*2)+(AND(DAY(F95)&gt;20,DAY(F95)&lt;32)*3),"123"),IF(ROW()-ROW($U$5)&gt;1,LOOKUP(2,1/($U$5:U94&lt;&gt;""),$U$5:U94),"")),"")</f>
        <v/>
      </c>
      <c r="V95" s="22" t="str">
        <f t="shared" si="1"/>
        <v/>
      </c>
      <c r="W95" s="22" t="str">
        <f>IF(LEN($T95),"C"&amp;SUMPRODUCT(ISNUMBER(SEARCH({"coaching 1";"coaching 2";"coaching 3"},$L95))*{1;2;3}),"")</f>
        <v/>
      </c>
    </row>
    <row r="96" spans="1:23" customFormat="1" ht="16.5">
      <c r="A96" s="48"/>
      <c r="B96" s="48"/>
      <c r="C96" s="48"/>
      <c r="D96" s="48"/>
      <c r="E96" s="48"/>
      <c r="F96" s="56"/>
      <c r="G96" s="50"/>
      <c r="H96" s="48"/>
      <c r="I96" s="48"/>
      <c r="J96" s="51"/>
      <c r="K96" s="51"/>
      <c r="L96" s="48"/>
      <c r="M96" s="48"/>
      <c r="N96" s="51"/>
      <c r="O96" s="48"/>
      <c r="P96" s="48"/>
      <c r="Q96" s="48"/>
      <c r="R96" s="48"/>
      <c r="T96" s="22" t="str">
        <f>IFERROR(IF(LEN($C96)*LEN($L96),VLOOKUP(TRIM(CLEAN(LOOKUP(2,1/($B$1:$B96&lt;&gt;0),$B$1:$B96))),Agent!$B$2:$C$18,2,0),""),"")</f>
        <v/>
      </c>
      <c r="U96" s="22" t="str">
        <f>IF(LEN($T96),IFERROR("P"&amp;SEARCH((AND(DAY(F96)&gt;0,DAY(F96)&lt;11)*1)+(AND(DAY(F96)&gt;10,DAY(F96)&lt;21)*2)+(AND(DAY(F96)&gt;20,DAY(F96)&lt;32)*3),"123"),IF(ROW()-ROW($U$5)&gt;1,LOOKUP(2,1/($U$5:U95&lt;&gt;""),$U$5:U95),"")),"")</f>
        <v/>
      </c>
      <c r="V96" s="22" t="str">
        <f t="shared" si="1"/>
        <v/>
      </c>
      <c r="W96" s="22" t="str">
        <f>IF(LEN($T96),"C"&amp;SUMPRODUCT(ISNUMBER(SEARCH({"coaching 1";"coaching 2";"coaching 3"},$L96))*{1;2;3}),"")</f>
        <v/>
      </c>
    </row>
    <row r="97" spans="1:23" customFormat="1" ht="16.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T97" s="22" t="str">
        <f>IFERROR(IF(LEN($C97)*LEN($L97),VLOOKUP(TRIM(CLEAN(LOOKUP(2,1/($B$1:$B97&lt;&gt;0),$B$1:$B97))),Agent!$B$2:$C$18,2,0),""),"")</f>
        <v/>
      </c>
      <c r="U97" s="22" t="str">
        <f>IF(LEN($T97),IFERROR("P"&amp;SEARCH((AND(DAY(F97)&gt;0,DAY(F97)&lt;11)*1)+(AND(DAY(F97)&gt;10,DAY(F97)&lt;21)*2)+(AND(DAY(F97)&gt;20,DAY(F97)&lt;32)*3),"123"),IF(ROW()-ROW($U$5)&gt;1,LOOKUP(2,1/($U$5:U96&lt;&gt;""),$U$5:U96),"")),"")</f>
        <v/>
      </c>
      <c r="V97" s="22" t="str">
        <f t="shared" si="1"/>
        <v/>
      </c>
      <c r="W97" s="22" t="str">
        <f>IF(LEN($T97),"C"&amp;SUMPRODUCT(ISNUMBER(SEARCH({"coaching 1";"coaching 2";"coaching 3"},$L97))*{1;2;3}),"")</f>
        <v/>
      </c>
    </row>
    <row r="98" spans="1:23" customFormat="1" ht="16.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T98" s="22" t="str">
        <f>IFERROR(IF(LEN($C98)*LEN($L98),VLOOKUP(TRIM(CLEAN(LOOKUP(2,1/($B$1:$B98&lt;&gt;0),$B$1:$B98))),Agent!$B$2:$C$18,2,0),""),"")</f>
        <v/>
      </c>
      <c r="U98" s="22" t="str">
        <f>IF(LEN($T98),IFERROR("P"&amp;SEARCH((AND(DAY(F98)&gt;0,DAY(F98)&lt;11)*1)+(AND(DAY(F98)&gt;10,DAY(F98)&lt;21)*2)+(AND(DAY(F98)&gt;20,DAY(F98)&lt;32)*3),"123"),IF(ROW()-ROW($U$5)&gt;1,LOOKUP(2,1/($U$5:U97&lt;&gt;""),$U$5:U97),"")),"")</f>
        <v/>
      </c>
      <c r="V98" s="22" t="str">
        <f t="shared" si="1"/>
        <v/>
      </c>
      <c r="W98" s="22" t="str">
        <f>IF(LEN($T98),"C"&amp;SUMPRODUCT(ISNUMBER(SEARCH({"coaching 1";"coaching 2";"coaching 3"},$L98))*{1;2;3}),"")</f>
        <v/>
      </c>
    </row>
    <row r="99" spans="1:23" customFormat="1" ht="16.5">
      <c r="A99" s="48"/>
      <c r="B99" s="48"/>
      <c r="C99" s="48"/>
      <c r="D99" s="48"/>
      <c r="E99" s="48"/>
      <c r="F99" s="56"/>
      <c r="G99" s="50"/>
      <c r="H99" s="48"/>
      <c r="I99" s="48"/>
      <c r="J99" s="51"/>
      <c r="K99" s="51"/>
      <c r="L99" s="48"/>
      <c r="M99" s="48"/>
      <c r="N99" s="51"/>
      <c r="O99" s="48"/>
      <c r="P99" s="48"/>
      <c r="Q99" s="48"/>
      <c r="R99" s="48"/>
      <c r="T99" s="22" t="str">
        <f>IFERROR(IF(LEN($C99)*LEN($L99),VLOOKUP(TRIM(CLEAN(LOOKUP(2,1/($B$1:$B99&lt;&gt;0),$B$1:$B99))),Agent!$B$2:$C$18,2,0),""),"")</f>
        <v/>
      </c>
      <c r="U99" s="22" t="str">
        <f>IF(LEN($T99),IFERROR("P"&amp;SEARCH((AND(DAY(F99)&gt;0,DAY(F99)&lt;11)*1)+(AND(DAY(F99)&gt;10,DAY(F99)&lt;21)*2)+(AND(DAY(F99)&gt;20,DAY(F99)&lt;32)*3),"123"),IF(ROW()-ROW($U$5)&gt;1,LOOKUP(2,1/($U$5:U98&lt;&gt;""),$U$5:U98),"")),"")</f>
        <v/>
      </c>
      <c r="V99" s="22" t="str">
        <f t="shared" si="1"/>
        <v/>
      </c>
      <c r="W99" s="22" t="str">
        <f>IF(LEN($T99),"C"&amp;SUMPRODUCT(ISNUMBER(SEARCH({"coaching 1";"coaching 2";"coaching 3"},$L99))*{1;2;3}),"")</f>
        <v/>
      </c>
    </row>
    <row r="100" spans="1:23" customFormat="1" ht="16.5">
      <c r="A100" s="48"/>
      <c r="B100" s="48"/>
      <c r="C100" s="57"/>
      <c r="D100" s="57"/>
      <c r="E100" s="48"/>
      <c r="F100" s="48"/>
      <c r="G100" s="48"/>
      <c r="H100" s="48"/>
      <c r="I100" s="48"/>
      <c r="J100" s="48"/>
      <c r="K100" s="48"/>
      <c r="L100" s="57"/>
      <c r="M100" s="57"/>
      <c r="N100" s="48"/>
      <c r="O100" s="48"/>
      <c r="P100" s="48"/>
      <c r="Q100" s="48"/>
      <c r="R100" s="48"/>
      <c r="T100" s="22" t="str">
        <f>IFERROR(IF(LEN($C100)*LEN($L100),VLOOKUP(TRIM(CLEAN(LOOKUP(2,1/($B$1:$B100&lt;&gt;0),$B$1:$B100))),Agent!$B$2:$C$18,2,0),""),"")</f>
        <v/>
      </c>
      <c r="U100" s="22" t="str">
        <f>IF(LEN($T100),IFERROR("P"&amp;SEARCH((AND(DAY(F100)&gt;0,DAY(F100)&lt;11)*1)+(AND(DAY(F100)&gt;10,DAY(F100)&lt;21)*2)+(AND(DAY(F100)&gt;20,DAY(F100)&lt;32)*3),"123"),IF(ROW()-ROW($U$5)&gt;1,LOOKUP(2,1/($U$5:U99&lt;&gt;""),$U$5:U99),"")),"")</f>
        <v/>
      </c>
      <c r="V100" s="22" t="str">
        <f t="shared" si="1"/>
        <v/>
      </c>
      <c r="W100" s="22" t="str">
        <f>IF(LEN($T100),"C"&amp;SUMPRODUCT(ISNUMBER(SEARCH({"coaching 1";"coaching 2";"coaching 3"},$L100))*{1;2;3}),"")</f>
        <v/>
      </c>
    </row>
    <row r="101" spans="1:23" customFormat="1" ht="16.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T101" s="22" t="str">
        <f>IFERROR(IF(LEN($C101)*LEN($L101),VLOOKUP(TRIM(CLEAN(LOOKUP(2,1/($B$1:$B101&lt;&gt;0),$B$1:$B101))),Agent!$B$2:$C$18,2,0),""),"")</f>
        <v/>
      </c>
      <c r="U101" s="22" t="str">
        <f>IF(LEN($T101),IFERROR("P"&amp;SEARCH((AND(DAY(F101)&gt;0,DAY(F101)&lt;11)*1)+(AND(DAY(F101)&gt;10,DAY(F101)&lt;21)*2)+(AND(DAY(F101)&gt;20,DAY(F101)&lt;32)*3),"123"),IF(ROW()-ROW($U$5)&gt;1,LOOKUP(2,1/($U$5:U100&lt;&gt;""),$U$5:U100),"")),"")</f>
        <v/>
      </c>
      <c r="V101" s="22" t="str">
        <f t="shared" si="1"/>
        <v/>
      </c>
      <c r="W101" s="22" t="str">
        <f>IF(LEN($T101),"C"&amp;SUMPRODUCT(ISNUMBER(SEARCH({"coaching 1";"coaching 2";"coaching 3"},$L101))*{1;2;3}),"")</f>
        <v/>
      </c>
    </row>
    <row r="102" spans="1:23" customFormat="1" ht="16.5">
      <c r="A102" s="48"/>
      <c r="B102" s="48"/>
      <c r="C102" s="57"/>
      <c r="D102" s="57"/>
      <c r="E102" s="48"/>
      <c r="F102" s="48"/>
      <c r="G102" s="48"/>
      <c r="H102" s="48"/>
      <c r="I102" s="48"/>
      <c r="J102" s="48"/>
      <c r="K102" s="48"/>
      <c r="L102" s="57"/>
      <c r="M102" s="57"/>
      <c r="N102" s="48"/>
      <c r="O102" s="48"/>
      <c r="P102" s="48"/>
      <c r="Q102" s="48"/>
      <c r="R102" s="48"/>
      <c r="T102" s="22" t="str">
        <f>IFERROR(IF(LEN($C102)*LEN($L102),VLOOKUP(TRIM(CLEAN(LOOKUP(2,1/($B$1:$B102&lt;&gt;0),$B$1:$B102))),Agent!$B$2:$C$18,2,0),""),"")</f>
        <v/>
      </c>
      <c r="U102" s="22" t="str">
        <f>IF(LEN($T102),IFERROR("P"&amp;SEARCH((AND(DAY(F102)&gt;0,DAY(F102)&lt;11)*1)+(AND(DAY(F102)&gt;10,DAY(F102)&lt;21)*2)+(AND(DAY(F102)&gt;20,DAY(F102)&lt;32)*3),"123"),IF(ROW()-ROW($U$5)&gt;1,LOOKUP(2,1/($U$5:U101&lt;&gt;""),$U$5:U101),"")),"")</f>
        <v/>
      </c>
      <c r="V102" s="22" t="str">
        <f t="shared" si="1"/>
        <v/>
      </c>
      <c r="W102" s="22" t="str">
        <f>IF(LEN($T102),"C"&amp;SUMPRODUCT(ISNUMBER(SEARCH({"coaching 1";"coaching 2";"coaching 3"},$L102))*{1;2;3}),"")</f>
        <v/>
      </c>
    </row>
    <row r="103" spans="1:23" customFormat="1" ht="16.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T103" s="22" t="str">
        <f>IFERROR(IF(LEN($C103)*LEN($L103),VLOOKUP(TRIM(CLEAN(LOOKUP(2,1/($B$1:$B103&lt;&gt;0),$B$1:$B103))),Agent!$B$2:$C$18,2,0),""),"")</f>
        <v/>
      </c>
      <c r="U103" s="22" t="str">
        <f>IF(LEN($T103),IFERROR("P"&amp;SEARCH((AND(DAY(F103)&gt;0,DAY(F103)&lt;11)*1)+(AND(DAY(F103)&gt;10,DAY(F103)&lt;21)*2)+(AND(DAY(F103)&gt;20,DAY(F103)&lt;32)*3),"123"),IF(ROW()-ROW($U$5)&gt;1,LOOKUP(2,1/($U$5:U102&lt;&gt;""),$U$5:U102),"")),"")</f>
        <v/>
      </c>
      <c r="V103" s="22" t="str">
        <f t="shared" si="1"/>
        <v/>
      </c>
      <c r="W103" s="22" t="str">
        <f>IF(LEN($T103),"C"&amp;SUMPRODUCT(ISNUMBER(SEARCH({"coaching 1";"coaching 2";"coaching 3"},$L103))*{1;2;3}),"")</f>
        <v/>
      </c>
    </row>
    <row r="104" spans="1:23" customFormat="1" ht="16.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T104" s="22" t="str">
        <f>IFERROR(IF(LEN($C104)*LEN($L104),VLOOKUP(TRIM(CLEAN(LOOKUP(2,1/($B$1:$B104&lt;&gt;0),$B$1:$B104))),Agent!$B$2:$C$18,2,0),""),"")</f>
        <v/>
      </c>
      <c r="U104" s="22" t="str">
        <f>IF(LEN($T104),IFERROR("P"&amp;SEARCH((AND(DAY(F104)&gt;0,DAY(F104)&lt;11)*1)+(AND(DAY(F104)&gt;10,DAY(F104)&lt;21)*2)+(AND(DAY(F104)&gt;20,DAY(F104)&lt;32)*3),"123"),IF(ROW()-ROW($U$5)&gt;1,LOOKUP(2,1/($U$5:U103&lt;&gt;""),$U$5:U103),"")),"")</f>
        <v/>
      </c>
      <c r="V104" s="22" t="str">
        <f t="shared" si="1"/>
        <v/>
      </c>
      <c r="W104" s="22" t="str">
        <f>IF(LEN($T104),"C"&amp;SUMPRODUCT(ISNUMBER(SEARCH({"coaching 1";"coaching 2";"coaching 3"},$L104))*{1;2;3}),"")</f>
        <v/>
      </c>
    </row>
    <row r="105" spans="1:23" customFormat="1" ht="16.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T105" s="22" t="str">
        <f>IFERROR(IF(LEN($C105)*LEN($L105),VLOOKUP(TRIM(CLEAN(LOOKUP(2,1/($B$1:$B105&lt;&gt;0),$B$1:$B105))),Agent!$B$2:$C$18,2,0),""),"")</f>
        <v/>
      </c>
      <c r="U105" s="22" t="str">
        <f>IF(LEN($T105),IFERROR("P"&amp;SEARCH((AND(DAY(F105)&gt;0,DAY(F105)&lt;11)*1)+(AND(DAY(F105)&gt;10,DAY(F105)&lt;21)*2)+(AND(DAY(F105)&gt;20,DAY(F105)&lt;32)*3),"123"),IF(ROW()-ROW($U$5)&gt;1,LOOKUP(2,1/($U$5:U104&lt;&gt;""),$U$5:U104),"")),"")</f>
        <v/>
      </c>
      <c r="V105" s="22" t="str">
        <f t="shared" si="1"/>
        <v/>
      </c>
      <c r="W105" s="22" t="str">
        <f>IF(LEN($T105),"C"&amp;SUMPRODUCT(ISNUMBER(SEARCH({"coaching 1";"coaching 2";"coaching 3"},$L105))*{1;2;3}),"")</f>
        <v/>
      </c>
    </row>
    <row r="106" spans="1:23" customFormat="1" ht="16.5">
      <c r="A106" s="48"/>
      <c r="B106" s="48"/>
      <c r="C106" s="48"/>
      <c r="D106" s="48"/>
      <c r="E106" s="48"/>
      <c r="F106" s="56"/>
      <c r="G106" s="50"/>
      <c r="H106" s="48"/>
      <c r="I106" s="48"/>
      <c r="J106" s="51"/>
      <c r="K106" s="51"/>
      <c r="L106" s="48"/>
      <c r="M106" s="48"/>
      <c r="N106" s="51"/>
      <c r="O106" s="48"/>
      <c r="P106" s="48"/>
      <c r="Q106" s="48"/>
      <c r="R106" s="48"/>
      <c r="T106" s="22" t="str">
        <f>IFERROR(IF(LEN($C106)*LEN($L106),VLOOKUP(TRIM(CLEAN(LOOKUP(2,1/($B$1:$B106&lt;&gt;0),$B$1:$B106))),Agent!$B$2:$C$18,2,0),""),"")</f>
        <v/>
      </c>
      <c r="U106" s="22" t="str">
        <f>IF(LEN($T106),IFERROR("P"&amp;SEARCH((AND(DAY(F106)&gt;0,DAY(F106)&lt;11)*1)+(AND(DAY(F106)&gt;10,DAY(F106)&lt;21)*2)+(AND(DAY(F106)&gt;20,DAY(F106)&lt;32)*3),"123"),IF(ROW()-ROW($U$5)&gt;1,LOOKUP(2,1/($U$5:U105&lt;&gt;""),$U$5:U105),"")),"")</f>
        <v/>
      </c>
      <c r="V106" s="22" t="str">
        <f t="shared" si="1"/>
        <v/>
      </c>
      <c r="W106" s="22" t="str">
        <f>IF(LEN($T106),"C"&amp;SUMPRODUCT(ISNUMBER(SEARCH({"coaching 1";"coaching 2";"coaching 3"},$L106))*{1;2;3}),"")</f>
        <v/>
      </c>
    </row>
    <row r="107" spans="1:23" customFormat="1" ht="16.5">
      <c r="A107" s="48"/>
      <c r="B107" s="48"/>
      <c r="C107" s="57"/>
      <c r="D107" s="57"/>
      <c r="E107" s="48"/>
      <c r="F107" s="48"/>
      <c r="G107" s="48"/>
      <c r="H107" s="48"/>
      <c r="I107" s="48"/>
      <c r="J107" s="48"/>
      <c r="K107" s="48"/>
      <c r="L107" s="57"/>
      <c r="M107" s="57"/>
      <c r="N107" s="48"/>
      <c r="O107" s="48"/>
      <c r="P107" s="48"/>
      <c r="Q107" s="48"/>
      <c r="R107" s="48"/>
      <c r="T107" s="22" t="str">
        <f>IFERROR(IF(LEN($C107)*LEN($L107),VLOOKUP(TRIM(CLEAN(LOOKUP(2,1/($B$1:$B107&lt;&gt;0),$B$1:$B107))),Agent!$B$2:$C$18,2,0),""),"")</f>
        <v/>
      </c>
      <c r="U107" s="22" t="str">
        <f>IF(LEN($T107),IFERROR("P"&amp;SEARCH((AND(DAY(F107)&gt;0,DAY(F107)&lt;11)*1)+(AND(DAY(F107)&gt;10,DAY(F107)&lt;21)*2)+(AND(DAY(F107)&gt;20,DAY(F107)&lt;32)*3),"123"),IF(ROW()-ROW($U$5)&gt;1,LOOKUP(2,1/($U$5:U106&lt;&gt;""),$U$5:U106),"")),"")</f>
        <v/>
      </c>
      <c r="V107" s="22" t="str">
        <f t="shared" si="1"/>
        <v/>
      </c>
      <c r="W107" s="22" t="str">
        <f>IF(LEN($T107),"C"&amp;SUMPRODUCT(ISNUMBER(SEARCH({"coaching 1";"coaching 2";"coaching 3"},$L107))*{1;2;3}),"")</f>
        <v/>
      </c>
    </row>
    <row r="108" spans="1:23" customFormat="1" ht="16.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T108" s="22" t="str">
        <f>IFERROR(IF(LEN($C108)*LEN($L108),VLOOKUP(TRIM(CLEAN(LOOKUP(2,1/($B$1:$B108&lt;&gt;0),$B$1:$B108))),Agent!$B$2:$C$18,2,0),""),"")</f>
        <v/>
      </c>
      <c r="U108" s="22" t="str">
        <f>IF(LEN($T108),IFERROR("P"&amp;SEARCH((AND(DAY(F108)&gt;0,DAY(F108)&lt;11)*1)+(AND(DAY(F108)&gt;10,DAY(F108)&lt;21)*2)+(AND(DAY(F108)&gt;20,DAY(F108)&lt;32)*3),"123"),IF(ROW()-ROW($U$5)&gt;1,LOOKUP(2,1/($U$5:U107&lt;&gt;""),$U$5:U107),"")),"")</f>
        <v/>
      </c>
      <c r="V108" s="22" t="str">
        <f t="shared" si="1"/>
        <v/>
      </c>
      <c r="W108" s="22" t="str">
        <f>IF(LEN($T108),"C"&amp;SUMPRODUCT(ISNUMBER(SEARCH({"coaching 1";"coaching 2";"coaching 3"},$L108))*{1;2;3}),"")</f>
        <v/>
      </c>
    </row>
    <row r="109" spans="1:23" customFormat="1" ht="16.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T109" s="22" t="str">
        <f>IFERROR(IF(LEN($C109)*LEN($L109),VLOOKUP(TRIM(CLEAN(LOOKUP(2,1/($B$1:$B109&lt;&gt;0),$B$1:$B109))),Agent!$B$2:$C$18,2,0),""),"")</f>
        <v/>
      </c>
      <c r="U109" s="22" t="str">
        <f>IF(LEN($T109),IFERROR("P"&amp;SEARCH((AND(DAY(F109)&gt;0,DAY(F109)&lt;11)*1)+(AND(DAY(F109)&gt;10,DAY(F109)&lt;21)*2)+(AND(DAY(F109)&gt;20,DAY(F109)&lt;32)*3),"123"),IF(ROW()-ROW($U$5)&gt;1,LOOKUP(2,1/($U$5:U108&lt;&gt;""),$U$5:U108),"")),"")</f>
        <v/>
      </c>
      <c r="V109" s="22" t="str">
        <f t="shared" si="1"/>
        <v/>
      </c>
      <c r="W109" s="22" t="str">
        <f>IF(LEN($T109),"C"&amp;SUMPRODUCT(ISNUMBER(SEARCH({"coaching 1";"coaching 2";"coaching 3"},$L109))*{1;2;3}),"")</f>
        <v/>
      </c>
    </row>
    <row r="110" spans="1:23" customFormat="1" ht="16.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T110" s="22" t="str">
        <f>IFERROR(IF(LEN($C110)*LEN($L110),VLOOKUP(TRIM(CLEAN(LOOKUP(2,1/($B$1:$B110&lt;&gt;0),$B$1:$B110))),Agent!$B$2:$C$18,2,0),""),"")</f>
        <v/>
      </c>
      <c r="U110" s="22" t="str">
        <f>IF(LEN($T110),IFERROR("P"&amp;SEARCH((AND(DAY(F110)&gt;0,DAY(F110)&lt;11)*1)+(AND(DAY(F110)&gt;10,DAY(F110)&lt;21)*2)+(AND(DAY(F110)&gt;20,DAY(F110)&lt;32)*3),"123"),IF(ROW()-ROW($U$5)&gt;1,LOOKUP(2,1/($U$5:U109&lt;&gt;""),$U$5:U109),"")),"")</f>
        <v/>
      </c>
      <c r="V110" s="22" t="str">
        <f t="shared" si="1"/>
        <v/>
      </c>
      <c r="W110" s="22" t="str">
        <f>IF(LEN($T110),"C"&amp;SUMPRODUCT(ISNUMBER(SEARCH({"coaching 1";"coaching 2";"coaching 3"},$L110))*{1;2;3}),"")</f>
        <v/>
      </c>
    </row>
    <row r="111" spans="1:23" customFormat="1" ht="16.5">
      <c r="A111" s="48"/>
      <c r="B111" s="48"/>
      <c r="C111" s="48"/>
      <c r="D111" s="48"/>
      <c r="E111" s="48"/>
      <c r="F111" s="56"/>
      <c r="G111" s="50"/>
      <c r="H111" s="48"/>
      <c r="I111" s="48"/>
      <c r="J111" s="51"/>
      <c r="K111" s="51"/>
      <c r="L111" s="48"/>
      <c r="M111" s="48"/>
      <c r="N111" s="51"/>
      <c r="O111" s="48"/>
      <c r="P111" s="48"/>
      <c r="Q111" s="48"/>
      <c r="R111" s="48"/>
      <c r="T111" s="22" t="str">
        <f>IFERROR(IF(LEN($C111)*LEN($L111),VLOOKUP(TRIM(CLEAN(LOOKUP(2,1/($B$1:$B111&lt;&gt;0),$B$1:$B111))),Agent!$B$2:$C$18,2,0),""),"")</f>
        <v/>
      </c>
      <c r="U111" s="22" t="str">
        <f>IF(LEN($T111),IFERROR("P"&amp;SEARCH((AND(DAY(F111)&gt;0,DAY(F111)&lt;11)*1)+(AND(DAY(F111)&gt;10,DAY(F111)&lt;21)*2)+(AND(DAY(F111)&gt;20,DAY(F111)&lt;32)*3),"123"),IF(ROW()-ROW($U$5)&gt;1,LOOKUP(2,1/($U$5:U110&lt;&gt;""),$U$5:U110),"")),"")</f>
        <v/>
      </c>
      <c r="V111" s="22" t="str">
        <f t="shared" si="1"/>
        <v/>
      </c>
      <c r="W111" s="22" t="str">
        <f>IF(LEN($T111),"C"&amp;SUMPRODUCT(ISNUMBER(SEARCH({"coaching 1";"coaching 2";"coaching 3"},$L111))*{1;2;3}),"")</f>
        <v/>
      </c>
    </row>
    <row r="112" spans="1:23" customFormat="1" ht="16.5">
      <c r="A112" s="48"/>
      <c r="B112" s="48"/>
      <c r="C112" s="57"/>
      <c r="D112" s="57"/>
      <c r="E112" s="48"/>
      <c r="F112" s="48"/>
      <c r="G112" s="48"/>
      <c r="H112" s="48"/>
      <c r="I112" s="48"/>
      <c r="J112" s="48"/>
      <c r="K112" s="48"/>
      <c r="L112" s="57"/>
      <c r="M112" s="57"/>
      <c r="N112" s="48"/>
      <c r="O112" s="48"/>
      <c r="P112" s="48"/>
      <c r="Q112" s="48"/>
      <c r="R112" s="48"/>
      <c r="T112" s="22" t="str">
        <f>IFERROR(IF(LEN($C112)*LEN($L112),VLOOKUP(TRIM(CLEAN(LOOKUP(2,1/($B$1:$B112&lt;&gt;0),$B$1:$B112))),Agent!$B$2:$C$18,2,0),""),"")</f>
        <v/>
      </c>
      <c r="U112" s="22" t="str">
        <f>IF(LEN($T112),IFERROR("P"&amp;SEARCH((AND(DAY(F112)&gt;0,DAY(F112)&lt;11)*1)+(AND(DAY(F112)&gt;10,DAY(F112)&lt;21)*2)+(AND(DAY(F112)&gt;20,DAY(F112)&lt;32)*3),"123"),IF(ROW()-ROW($U$5)&gt;1,LOOKUP(2,1/($U$5:U111&lt;&gt;""),$U$5:U111),"")),"")</f>
        <v/>
      </c>
      <c r="V112" s="22" t="str">
        <f t="shared" si="1"/>
        <v/>
      </c>
      <c r="W112" s="22" t="str">
        <f>IF(LEN($T112),"C"&amp;SUMPRODUCT(ISNUMBER(SEARCH({"coaching 1";"coaching 2";"coaching 3"},$L112))*{1;2;3}),"")</f>
        <v/>
      </c>
    </row>
    <row r="113" spans="1:24" ht="16.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T113" s="22" t="str">
        <f>IFERROR(IF(LEN($C113)*LEN($L113),VLOOKUP(TRIM(CLEAN(LOOKUP(2,1/($B$1:$B113&lt;&gt;0),$B$1:$B113))),Agent!$B$2:$C$18,2,0),""),"")</f>
        <v/>
      </c>
      <c r="U113" s="22" t="str">
        <f>IF(LEN($T113),IFERROR("P"&amp;SEARCH((AND(DAY(F113)&gt;0,DAY(F113)&lt;11)*1)+(AND(DAY(F113)&gt;10,DAY(F113)&lt;21)*2)+(AND(DAY(F113)&gt;20,DAY(F113)&lt;32)*3),"123"),IF(ROW()-ROW($U$5)&gt;1,LOOKUP(2,1/($U$5:U112&lt;&gt;""),$U$5:U112),"")),"")</f>
        <v/>
      </c>
      <c r="V113" s="22" t="str">
        <f t="shared" si="1"/>
        <v/>
      </c>
      <c r="W113" s="22" t="str">
        <f>IF(LEN($T113),"C"&amp;SUMPRODUCT(ISNUMBER(SEARCH({"coaching 1";"coaching 2";"coaching 3"},$L113))*{1;2;3}),"")</f>
        <v/>
      </c>
      <c r="X113"/>
    </row>
    <row r="114" spans="1:24" ht="16.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T114" s="22" t="str">
        <f>IFERROR(IF(LEN($C114)*LEN($L114),VLOOKUP(TRIM(CLEAN(LOOKUP(2,1/($B$1:$B114&lt;&gt;0),$B$1:$B114))),Agent!$B$2:$C$18,2,0),""),"")</f>
        <v/>
      </c>
      <c r="U114" s="22" t="str">
        <f>IF(LEN($T114),IFERROR("P"&amp;SEARCH((AND(DAY(F114)&gt;0,DAY(F114)&lt;11)*1)+(AND(DAY(F114)&gt;10,DAY(F114)&lt;21)*2)+(AND(DAY(F114)&gt;20,DAY(F114)&lt;32)*3),"123"),IF(ROW()-ROW($U$5)&gt;1,LOOKUP(2,1/($U$5:U113&lt;&gt;""),$U$5:U113),"")),"")</f>
        <v/>
      </c>
      <c r="V114" s="22" t="str">
        <f t="shared" si="1"/>
        <v/>
      </c>
      <c r="W114" s="22" t="str">
        <f>IF(LEN($T114),"C"&amp;SUMPRODUCT(ISNUMBER(SEARCH({"coaching 1";"coaching 2";"coaching 3"},$L114))*{1;2;3}),"")</f>
        <v/>
      </c>
      <c r="X114"/>
    </row>
    <row r="115" spans="1:24" ht="16.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T115" s="22" t="str">
        <f>IFERROR(IF(LEN($C115)*LEN($L115),VLOOKUP(TRIM(CLEAN(LOOKUP(2,1/($B$1:$B115&lt;&gt;0),$B$1:$B115))),Agent!$B$2:$C$18,2,0),""),"")</f>
        <v/>
      </c>
      <c r="U115" s="22" t="str">
        <f>IF(LEN($T115),IFERROR("P"&amp;SEARCH((AND(DAY(F115)&gt;0,DAY(F115)&lt;11)*1)+(AND(DAY(F115)&gt;10,DAY(F115)&lt;21)*2)+(AND(DAY(F115)&gt;20,DAY(F115)&lt;32)*3),"123"),IF(ROW()-ROW($U$5)&gt;1,LOOKUP(2,1/($U$5:U114&lt;&gt;""),$U$5:U114),"")),"")</f>
        <v/>
      </c>
      <c r="V115" s="22" t="str">
        <f t="shared" si="1"/>
        <v/>
      </c>
      <c r="W115" s="22" t="str">
        <f>IF(LEN($T115),"C"&amp;SUMPRODUCT(ISNUMBER(SEARCH({"coaching 1";"coaching 2";"coaching 3"},$L115))*{1;2;3}),"")</f>
        <v/>
      </c>
      <c r="X115"/>
    </row>
    <row r="116" spans="1:24" ht="16.5">
      <c r="A116" s="48"/>
      <c r="B116" s="48"/>
      <c r="C116" s="48"/>
      <c r="D116" s="48"/>
      <c r="E116" s="48"/>
      <c r="F116" s="56"/>
      <c r="G116" s="50"/>
      <c r="H116" s="48"/>
      <c r="I116" s="48"/>
      <c r="J116" s="51"/>
      <c r="K116" s="51"/>
      <c r="L116" s="48"/>
      <c r="M116" s="48"/>
      <c r="N116" s="51"/>
      <c r="O116" s="48"/>
      <c r="P116" s="48"/>
      <c r="Q116" s="48"/>
      <c r="R116" s="48"/>
      <c r="T116" s="22" t="str">
        <f>IFERROR(IF(LEN($C116)*LEN($L116),VLOOKUP(TRIM(CLEAN(LOOKUP(2,1/($B$1:$B116&lt;&gt;0),$B$1:$B116))),Agent!$B$2:$C$18,2,0),""),"")</f>
        <v/>
      </c>
      <c r="U116" s="22" t="str">
        <f>IF(LEN($T116),IFERROR("P"&amp;SEARCH((AND(DAY(F116)&gt;0,DAY(F116)&lt;11)*1)+(AND(DAY(F116)&gt;10,DAY(F116)&lt;21)*2)+(AND(DAY(F116)&gt;20,DAY(F116)&lt;32)*3),"123"),IF(ROW()-ROW($U$5)&gt;1,LOOKUP(2,1/($U$5:U115&lt;&gt;""),$U$5:U115),"")),"")</f>
        <v/>
      </c>
      <c r="V116" s="22" t="str">
        <f t="shared" si="1"/>
        <v/>
      </c>
      <c r="W116" s="22" t="str">
        <f>IF(LEN($T116),"C"&amp;SUMPRODUCT(ISNUMBER(SEARCH({"coaching 1";"coaching 2";"coaching 3"},$L116))*{1;2;3}),"")</f>
        <v/>
      </c>
      <c r="X116"/>
    </row>
    <row r="117" spans="1:24" ht="16.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T117" s="22" t="str">
        <f>IFERROR(IF(LEN($C117)*LEN($L117),VLOOKUP(TRIM(CLEAN(LOOKUP(2,1/($B$1:$B117&lt;&gt;0),$B$1:$B117))),Agent!$B$2:$C$18,2,0),""),"")</f>
        <v/>
      </c>
      <c r="U117" s="22" t="str">
        <f>IF(LEN($T117),IFERROR("P"&amp;SEARCH((AND(DAY(F117)&gt;0,DAY(F117)&lt;11)*1)+(AND(DAY(F117)&gt;10,DAY(F117)&lt;21)*2)+(AND(DAY(F117)&gt;20,DAY(F117)&lt;32)*3),"123"),IF(ROW()-ROW($U$5)&gt;1,LOOKUP(2,1/($U$5:U116&lt;&gt;""),$U$5:U116),"")),"")</f>
        <v/>
      </c>
      <c r="V117" s="22" t="str">
        <f t="shared" si="1"/>
        <v/>
      </c>
      <c r="W117" s="22" t="str">
        <f>IF(LEN($T117),"C"&amp;SUMPRODUCT(ISNUMBER(SEARCH({"coaching 1";"coaching 2";"coaching 3"},$L117))*{1;2;3}),"")</f>
        <v/>
      </c>
      <c r="X117"/>
    </row>
    <row r="118" spans="1:24" ht="16.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T118" s="22" t="str">
        <f>IFERROR(IF(LEN($C118)*LEN($L118),VLOOKUP(TRIM(CLEAN(LOOKUP(2,1/($B$1:$B118&lt;&gt;0),$B$1:$B118))),Agent!$B$2:$C$18,2,0),""),"")</f>
        <v/>
      </c>
      <c r="U118" s="22" t="str">
        <f>IF(LEN($T118),IFERROR("P"&amp;SEARCH((AND(DAY(F118)&gt;0,DAY(F118)&lt;11)*1)+(AND(DAY(F118)&gt;10,DAY(F118)&lt;21)*2)+(AND(DAY(F118)&gt;20,DAY(F118)&lt;32)*3),"123"),IF(ROW()-ROW($U$5)&gt;1,LOOKUP(2,1/($U$5:U117&lt;&gt;""),$U$5:U117),"")),"")</f>
        <v/>
      </c>
      <c r="V118" s="22" t="str">
        <f t="shared" si="1"/>
        <v/>
      </c>
      <c r="W118" s="22" t="str">
        <f>IF(LEN($T118),"C"&amp;SUMPRODUCT(ISNUMBER(SEARCH({"coaching 1";"coaching 2";"coaching 3"},$L118))*{1;2;3}),"")</f>
        <v/>
      </c>
      <c r="X118"/>
    </row>
    <row r="119" spans="1:24" ht="16.5">
      <c r="A119" s="48"/>
      <c r="B119" s="48"/>
      <c r="C119" s="48"/>
      <c r="D119" s="48"/>
      <c r="E119" s="48"/>
      <c r="F119" s="56"/>
      <c r="G119" s="50"/>
      <c r="H119" s="48"/>
      <c r="I119" s="48"/>
      <c r="J119" s="51"/>
      <c r="K119" s="51"/>
      <c r="L119" s="48"/>
      <c r="M119" s="48"/>
      <c r="N119" s="51"/>
      <c r="O119" s="48"/>
      <c r="P119" s="48"/>
      <c r="Q119" s="48"/>
      <c r="R119" s="48"/>
      <c r="T119" s="22" t="str">
        <f>IFERROR(IF(LEN($C119)*LEN($L119),VLOOKUP(TRIM(CLEAN(LOOKUP(2,1/($B$1:$B119&lt;&gt;0),$B$1:$B119))),Agent!$B$2:$C$18,2,0),""),"")</f>
        <v/>
      </c>
      <c r="U119" s="22" t="str">
        <f>IF(LEN($T119),IFERROR("P"&amp;SEARCH((AND(DAY(F119)&gt;0,DAY(F119)&lt;11)*1)+(AND(DAY(F119)&gt;10,DAY(F119)&lt;21)*2)+(AND(DAY(F119)&gt;20,DAY(F119)&lt;32)*3),"123"),IF(ROW()-ROW($U$5)&gt;1,LOOKUP(2,1/($U$5:U118&lt;&gt;""),$U$5:U118),"")),"")</f>
        <v/>
      </c>
      <c r="V119" s="22" t="str">
        <f t="shared" si="1"/>
        <v/>
      </c>
      <c r="W119" s="22" t="str">
        <f>IF(LEN($T119),"C"&amp;SUMPRODUCT(ISNUMBER(SEARCH({"coaching 1";"coaching 2";"coaching 3"},$L119))*{1;2;3}),"")</f>
        <v/>
      </c>
      <c r="X119"/>
    </row>
    <row r="120" spans="1:24" ht="16.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T120" s="22" t="str">
        <f>IFERROR(IF(LEN($C120)*LEN($L120),VLOOKUP(TRIM(CLEAN(LOOKUP(2,1/($B$1:$B120&lt;&gt;0),$B$1:$B120))),Agent!$B$2:$C$18,2,0),""),"")</f>
        <v/>
      </c>
      <c r="U120" s="22" t="str">
        <f>IF(LEN($T120),IFERROR("P"&amp;SEARCH((AND(DAY(F120)&gt;0,DAY(F120)&lt;11)*1)+(AND(DAY(F120)&gt;10,DAY(F120)&lt;21)*2)+(AND(DAY(F120)&gt;20,DAY(F120)&lt;32)*3),"123"),IF(ROW()-ROW($U$5)&gt;1,LOOKUP(2,1/($U$5:U119&lt;&gt;""),$U$5:U119),"")),"")</f>
        <v/>
      </c>
      <c r="V120" s="22" t="str">
        <f t="shared" si="1"/>
        <v/>
      </c>
      <c r="W120" s="22" t="str">
        <f>IF(LEN($T120),"C"&amp;SUMPRODUCT(ISNUMBER(SEARCH({"coaching 1";"coaching 2";"coaching 3"},$L120))*{1;2;3}),"")</f>
        <v/>
      </c>
      <c r="X120"/>
    </row>
    <row r="121" spans="1:24" ht="16.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T121" s="22" t="str">
        <f>IFERROR(IF(LEN($C121)*LEN($L121),VLOOKUP(TRIM(CLEAN(LOOKUP(2,1/($B$1:$B121&lt;&gt;0),$B$1:$B121))),Agent!$B$2:$C$18,2,0),""),"")</f>
        <v/>
      </c>
      <c r="U121" s="22" t="str">
        <f>IF(LEN($T121),IFERROR("P"&amp;SEARCH((AND(DAY(F121)&gt;0,DAY(F121)&lt;11)*1)+(AND(DAY(F121)&gt;10,DAY(F121)&lt;21)*2)+(AND(DAY(F121)&gt;20,DAY(F121)&lt;32)*3),"123"),IF(ROW()-ROW($U$5)&gt;1,LOOKUP(2,1/($U$5:U120&lt;&gt;""),$U$5:U120),"")),"")</f>
        <v/>
      </c>
      <c r="V121" s="22" t="str">
        <f t="shared" si="1"/>
        <v/>
      </c>
      <c r="W121" s="22" t="str">
        <f>IF(LEN($T121),"C"&amp;SUMPRODUCT(ISNUMBER(SEARCH({"coaching 1";"coaching 2";"coaching 3"},$L121))*{1;2;3}),"")</f>
        <v/>
      </c>
      <c r="X121"/>
    </row>
  </sheetData>
  <mergeCells count="1">
    <mergeCell ref="A1:R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21"/>
  <sheetViews>
    <sheetView workbookViewId="0">
      <selection sqref="A1:R1"/>
    </sheetView>
  </sheetViews>
  <sheetFormatPr defaultRowHeight="15.75" outlineLevelCol="1"/>
  <cols>
    <col min="1" max="1" width="3.59765625" customWidth="1"/>
    <col min="2" max="2" width="13.69921875" customWidth="1"/>
    <col min="3" max="3" width="17.796875" customWidth="1" outlineLevel="1"/>
    <col min="4" max="4" width="18" customWidth="1" outlineLevel="1"/>
    <col min="5" max="5" width="8.8984375" customWidth="1" outlineLevel="1"/>
    <col min="6" max="6" width="7.09765625" customWidth="1" outlineLevel="1"/>
    <col min="7" max="7" width="6.69921875" customWidth="1" outlineLevel="1"/>
    <col min="8" max="8" width="8.796875" customWidth="1" outlineLevel="1"/>
    <col min="9" max="9" width="23.09765625" customWidth="1" outlineLevel="1"/>
    <col min="10" max="11" width="10.69921875" customWidth="1" outlineLevel="1"/>
    <col min="12" max="13" width="18" customWidth="1" outlineLevel="1"/>
    <col min="14" max="14" width="10.69921875" customWidth="1" outlineLevel="1"/>
    <col min="15" max="17" width="5" customWidth="1" outlineLevel="1"/>
    <col min="18" max="18" width="13.69921875" customWidth="1" outlineLevel="1"/>
    <col min="19" max="19" width="3.69921875" customWidth="1"/>
    <col min="20" max="20" width="8.69921875" style="21" customWidth="1"/>
    <col min="21" max="21" width="5.69921875" style="21" customWidth="1"/>
    <col min="22" max="23" width="8.69921875" style="21" customWidth="1"/>
    <col min="24" max="24" width="3.69921875" style="19" customWidth="1"/>
  </cols>
  <sheetData>
    <row r="1" spans="1:24" s="11" customFormat="1" ht="19.5">
      <c r="A1" s="60" t="s">
        <v>61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T1" s="20"/>
      <c r="U1" s="20"/>
      <c r="V1" s="20"/>
      <c r="W1" s="20"/>
      <c r="X1" s="18"/>
    </row>
    <row r="2" spans="1:24" ht="19.5">
      <c r="A2" s="1">
        <v>1</v>
      </c>
    </row>
    <row r="3" spans="1:24" ht="16.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24" ht="16.5">
      <c r="A4" s="44"/>
      <c r="B4" s="44"/>
      <c r="C4" s="44"/>
      <c r="D4" s="44"/>
      <c r="E4" s="44"/>
      <c r="F4" s="45"/>
      <c r="G4" s="44"/>
      <c r="H4" s="44"/>
      <c r="I4" s="44"/>
      <c r="J4" s="44"/>
      <c r="K4" s="44"/>
      <c r="L4" s="45"/>
      <c r="M4" s="44"/>
      <c r="N4" s="44"/>
      <c r="O4" s="44"/>
      <c r="P4" s="44"/>
      <c r="Q4" s="44"/>
      <c r="R4" s="44"/>
    </row>
    <row r="5" spans="1:24" ht="16.5">
      <c r="A5" s="44"/>
      <c r="B5" s="44"/>
      <c r="C5" s="46"/>
      <c r="D5" s="47"/>
      <c r="E5" s="44"/>
      <c r="F5" s="45"/>
      <c r="G5" s="44"/>
      <c r="H5" s="44"/>
      <c r="I5" s="44"/>
      <c r="J5" s="44"/>
      <c r="K5" s="44"/>
      <c r="L5" s="45"/>
      <c r="M5" s="44"/>
      <c r="N5" s="44"/>
      <c r="O5" s="47"/>
      <c r="P5" s="47"/>
      <c r="Q5" s="47"/>
      <c r="R5" s="44"/>
      <c r="T5" s="35" t="s">
        <v>121</v>
      </c>
      <c r="U5" s="35" t="s">
        <v>122</v>
      </c>
      <c r="V5" s="35" t="s">
        <v>123</v>
      </c>
      <c r="W5" s="35" t="s">
        <v>120</v>
      </c>
    </row>
    <row r="6" spans="1:24" ht="16.5">
      <c r="A6" s="48"/>
      <c r="B6" s="48"/>
      <c r="C6" s="48"/>
      <c r="D6" s="48"/>
      <c r="E6" s="48"/>
      <c r="F6" s="49"/>
      <c r="G6" s="50"/>
      <c r="H6" s="48"/>
      <c r="I6" s="48"/>
      <c r="J6" s="51"/>
      <c r="K6" s="51"/>
      <c r="L6" s="48"/>
      <c r="M6" s="48"/>
      <c r="N6" s="51"/>
      <c r="O6" s="48"/>
      <c r="P6" s="48"/>
      <c r="Q6" s="48"/>
      <c r="R6" s="48"/>
      <c r="T6" s="22" t="str">
        <f>IFERROR(IF(LEN($C6)*LEN($L6),VLOOKUP(TRIM(CLEAN(LOOKUP(2,1/($B$1:$B6&lt;&gt;0),$B$1:$B6))),Agent!$B$2:$C$18,2,0),""),"")</f>
        <v/>
      </c>
      <c r="U6" s="22" t="str">
        <f>IF(LEN($T6),IFERROR("P"&amp;SEARCH((AND(DAY(F6)&gt;0,DAY(F6)&lt;11)*1)+(AND(DAY(F6)&gt;10,DAY(F6)&lt;21)*2)+(AND(DAY(F6)&gt;20,DAY(F6)&lt;32)*3),"123"),IF(ROW()-ROW($U$5)&gt;1,LOOKUP(2,1/($U$5:U5&lt;&gt;""),$U$5:U5),"")),"")</f>
        <v/>
      </c>
      <c r="V6" s="22" t="str">
        <f t="shared" ref="V6:V69" si="0">IF(LEN($T6),INDEX(KP.Code,SUMPRODUCT(ISNUMBER(SEARCH("*"&amp;KP.Keyword&amp;"*",C6))*ROW(KP.Code))-2),"")</f>
        <v/>
      </c>
      <c r="W6" s="22" t="str">
        <f>IF(LEN($T6),"C"&amp;SUMPRODUCT(ISNUMBER(SEARCH({"coaching 1";"coaching 2";"coaching 3"},$L6))*{1;2;3}),"")</f>
        <v/>
      </c>
    </row>
    <row r="7" spans="1:24" ht="16.5">
      <c r="A7" s="48"/>
      <c r="B7" s="48"/>
      <c r="C7" s="48"/>
      <c r="D7" s="48"/>
      <c r="E7" s="48"/>
      <c r="F7" s="52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T7" s="22" t="str">
        <f>IFERROR(IF(LEN($C7)*LEN($L7),VLOOKUP(TRIM(CLEAN(LOOKUP(2,1/($B$1:$B7&lt;&gt;0),$B$1:$B7))),Agent!$B$2:$C$18,2,0),""),"")</f>
        <v/>
      </c>
      <c r="U7" s="22" t="str">
        <f>IF(LEN($T7),IFERROR("P"&amp;SEARCH((AND(DAY(F7)&gt;0,DAY(F7)&lt;11)*1)+(AND(DAY(F7)&gt;10,DAY(F7)&lt;21)*2)+(AND(DAY(F7)&gt;20,DAY(F7)&lt;32)*3),"123"),IF(ROW()-ROW($U$5)&gt;1,LOOKUP(2,1/($U$5:U6&lt;&gt;""),$U$5:U6),"")),"")</f>
        <v/>
      </c>
      <c r="V7" s="22" t="str">
        <f t="shared" si="0"/>
        <v/>
      </c>
      <c r="W7" s="22" t="str">
        <f>IF(LEN($T7),"C"&amp;SUMPRODUCT(ISNUMBER(SEARCH({"coaching 1";"coaching 2";"coaching 3"},$L7))*{1;2;3}),"")</f>
        <v/>
      </c>
    </row>
    <row r="8" spans="1:24" ht="16.5">
      <c r="A8" s="48"/>
      <c r="B8" s="48"/>
      <c r="C8" s="48"/>
      <c r="D8" s="48"/>
      <c r="E8" s="48"/>
      <c r="F8" s="52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T8" s="22" t="str">
        <f>IFERROR(IF(LEN($C8)*LEN($L8),VLOOKUP(TRIM(CLEAN(LOOKUP(2,1/($B$1:$B8&lt;&gt;0),$B$1:$B8))),Agent!$B$2:$C$18,2,0),""),"")</f>
        <v/>
      </c>
      <c r="U8" s="22" t="str">
        <f>IF(LEN($T8),IFERROR("P"&amp;SEARCH((AND(DAY(F8)&gt;0,DAY(F8)&lt;11)*1)+(AND(DAY(F8)&gt;10,DAY(F8)&lt;21)*2)+(AND(DAY(F8)&gt;20,DAY(F8)&lt;32)*3),"123"),IF(ROW()-ROW($U$5)&gt;1,LOOKUP(2,1/($U$5:U7&lt;&gt;""),$U$5:U7),"")),"")</f>
        <v/>
      </c>
      <c r="V8" s="22" t="str">
        <f t="shared" si="0"/>
        <v/>
      </c>
      <c r="W8" s="22" t="str">
        <f>IF(LEN($T8),"C"&amp;SUMPRODUCT(ISNUMBER(SEARCH({"coaching 1";"coaching 2";"coaching 3"},$L8))*{1;2;3}),"")</f>
        <v/>
      </c>
    </row>
    <row r="9" spans="1:24" ht="16.5">
      <c r="A9" s="48"/>
      <c r="B9" s="48"/>
      <c r="C9" s="48"/>
      <c r="D9" s="48"/>
      <c r="E9" s="48"/>
      <c r="F9" s="49"/>
      <c r="G9" s="50"/>
      <c r="H9" s="48"/>
      <c r="I9" s="48"/>
      <c r="J9" s="51"/>
      <c r="K9" s="51"/>
      <c r="L9" s="48"/>
      <c r="M9" s="48"/>
      <c r="N9" s="51"/>
      <c r="O9" s="48"/>
      <c r="P9" s="48"/>
      <c r="Q9" s="48"/>
      <c r="R9" s="48"/>
      <c r="T9" s="22" t="str">
        <f>IFERROR(IF(LEN($C9)*LEN($L9),VLOOKUP(TRIM(CLEAN(LOOKUP(2,1/($B$1:$B9&lt;&gt;0),$B$1:$B9))),Agent!$B$2:$C$18,2,0),""),"")</f>
        <v/>
      </c>
      <c r="U9" s="22" t="str">
        <f>IF(LEN($T9),IFERROR("P"&amp;SEARCH((AND(DAY(F9)&gt;0,DAY(F9)&lt;11)*1)+(AND(DAY(F9)&gt;10,DAY(F9)&lt;21)*2)+(AND(DAY(F9)&gt;20,DAY(F9)&lt;32)*3),"123"),IF(ROW()-ROW($U$5)&gt;1,LOOKUP(2,1/($U$5:U8&lt;&gt;""),$U$5:U8),"")),"")</f>
        <v/>
      </c>
      <c r="V9" s="22" t="str">
        <f t="shared" si="0"/>
        <v/>
      </c>
      <c r="W9" s="22" t="str">
        <f>IF(LEN($T9),"C"&amp;SUMPRODUCT(ISNUMBER(SEARCH({"coaching 1";"coaching 2";"coaching 3"},$L9))*{1;2;3}),"")</f>
        <v/>
      </c>
    </row>
    <row r="10" spans="1:24" ht="16.5">
      <c r="A10" s="48"/>
      <c r="B10" s="48"/>
      <c r="C10" s="48"/>
      <c r="D10" s="48"/>
      <c r="E10" s="48"/>
      <c r="F10" s="52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T10" s="22" t="str">
        <f>IFERROR(IF(LEN($C10)*LEN($L10),VLOOKUP(TRIM(CLEAN(LOOKUP(2,1/($B$1:$B10&lt;&gt;0),$B$1:$B10))),Agent!$B$2:$C$18,2,0),""),"")</f>
        <v/>
      </c>
      <c r="U10" s="22" t="str">
        <f>IF(LEN($T10),IFERROR("P"&amp;SEARCH((AND(DAY(F10)&gt;0,DAY(F10)&lt;11)*1)+(AND(DAY(F10)&gt;10,DAY(F10)&lt;21)*2)+(AND(DAY(F10)&gt;20,DAY(F10)&lt;32)*3),"123"),IF(ROW()-ROW($U$5)&gt;1,LOOKUP(2,1/($U$5:U9&lt;&gt;""),$U$5:U9),"")),"")</f>
        <v/>
      </c>
      <c r="V10" s="22" t="str">
        <f t="shared" si="0"/>
        <v/>
      </c>
      <c r="W10" s="22" t="str">
        <f>IF(LEN($T10),"C"&amp;SUMPRODUCT(ISNUMBER(SEARCH({"coaching 1";"coaching 2";"coaching 3"},$L10))*{1;2;3}),"")</f>
        <v/>
      </c>
    </row>
    <row r="11" spans="1:24" ht="16.5">
      <c r="A11" s="48"/>
      <c r="B11" s="48"/>
      <c r="C11" s="48"/>
      <c r="D11" s="48"/>
      <c r="E11" s="48"/>
      <c r="F11" s="52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T11" s="22" t="str">
        <f>IFERROR(IF(LEN($C11)*LEN($L11),VLOOKUP(TRIM(CLEAN(LOOKUP(2,1/($B$1:$B11&lt;&gt;0),$B$1:$B11))),Agent!$B$2:$C$18,2,0),""),"")</f>
        <v/>
      </c>
      <c r="U11" s="22" t="str">
        <f>IF(LEN($T11),IFERROR("P"&amp;SEARCH((AND(DAY(F11)&gt;0,DAY(F11)&lt;11)*1)+(AND(DAY(F11)&gt;10,DAY(F11)&lt;21)*2)+(AND(DAY(F11)&gt;20,DAY(F11)&lt;32)*3),"123"),IF(ROW()-ROW($U$5)&gt;1,LOOKUP(2,1/($U$5:U10&lt;&gt;""),$U$5:U10),"")),"")</f>
        <v/>
      </c>
      <c r="V11" s="22" t="str">
        <f t="shared" si="0"/>
        <v/>
      </c>
      <c r="W11" s="22" t="str">
        <f>IF(LEN($T11),"C"&amp;SUMPRODUCT(ISNUMBER(SEARCH({"coaching 1";"coaching 2";"coaching 3"},$L11))*{1;2;3}),"")</f>
        <v/>
      </c>
    </row>
    <row r="12" spans="1:24" ht="16.5">
      <c r="A12" s="48"/>
      <c r="B12" s="48"/>
      <c r="C12" s="48"/>
      <c r="D12" s="48"/>
      <c r="E12" s="48"/>
      <c r="F12" s="49"/>
      <c r="G12" s="50"/>
      <c r="H12" s="48"/>
      <c r="I12" s="48"/>
      <c r="J12" s="51"/>
      <c r="K12" s="51"/>
      <c r="L12" s="48"/>
      <c r="M12" s="48"/>
      <c r="N12" s="51"/>
      <c r="O12" s="48"/>
      <c r="P12" s="48"/>
      <c r="Q12" s="48"/>
      <c r="R12" s="48"/>
      <c r="T12" s="22" t="str">
        <f>IFERROR(IF(LEN($C12)*LEN($L12),VLOOKUP(TRIM(CLEAN(LOOKUP(2,1/($B$1:$B12&lt;&gt;0),$B$1:$B12))),Agent!$B$2:$C$18,2,0),""),"")</f>
        <v/>
      </c>
      <c r="U12" s="22" t="str">
        <f>IF(LEN($T12),IFERROR("P"&amp;SEARCH((AND(DAY(F12)&gt;0,DAY(F12)&lt;11)*1)+(AND(DAY(F12)&gt;10,DAY(F12)&lt;21)*2)+(AND(DAY(F12)&gt;20,DAY(F12)&lt;32)*3),"123"),IF(ROW()-ROW($U$5)&gt;1,LOOKUP(2,1/($U$5:U11&lt;&gt;""),$U$5:U11),"")),"")</f>
        <v/>
      </c>
      <c r="V12" s="22" t="str">
        <f t="shared" si="0"/>
        <v/>
      </c>
      <c r="W12" s="22" t="str">
        <f>IF(LEN($T12),"C"&amp;SUMPRODUCT(ISNUMBER(SEARCH({"coaching 1";"coaching 2";"coaching 3"},$L12))*{1;2;3}),"")</f>
        <v/>
      </c>
    </row>
    <row r="13" spans="1:24" ht="16.5">
      <c r="A13" s="48"/>
      <c r="B13" s="48"/>
      <c r="C13" s="48"/>
      <c r="D13" s="48"/>
      <c r="E13" s="48"/>
      <c r="F13" s="52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T13" s="22" t="str">
        <f>IFERROR(IF(LEN($C13)*LEN($L13),VLOOKUP(TRIM(CLEAN(LOOKUP(2,1/($B$1:$B13&lt;&gt;0),$B$1:$B13))),Agent!$B$2:$C$18,2,0),""),"")</f>
        <v/>
      </c>
      <c r="U13" s="22" t="str">
        <f>IF(LEN($T13),IFERROR("P"&amp;SEARCH((AND(DAY(F13)&gt;0,DAY(F13)&lt;11)*1)+(AND(DAY(F13)&gt;10,DAY(F13)&lt;21)*2)+(AND(DAY(F13)&gt;20,DAY(F13)&lt;32)*3),"123"),IF(ROW()-ROW($U$5)&gt;1,LOOKUP(2,1/($U$5:U12&lt;&gt;""),$U$5:U12),"")),"")</f>
        <v/>
      </c>
      <c r="V13" s="22" t="str">
        <f t="shared" si="0"/>
        <v/>
      </c>
      <c r="W13" s="22" t="str">
        <f>IF(LEN($T13),"C"&amp;SUMPRODUCT(ISNUMBER(SEARCH({"coaching 1";"coaching 2";"coaching 3"},$L13))*{1;2;3}),"")</f>
        <v/>
      </c>
    </row>
    <row r="14" spans="1:24" ht="16.5">
      <c r="A14" s="48"/>
      <c r="B14" s="48"/>
      <c r="C14" s="48"/>
      <c r="D14" s="48"/>
      <c r="E14" s="48"/>
      <c r="F14" s="52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T14" s="22" t="str">
        <f>IFERROR(IF(LEN($C14)*LEN($L14),VLOOKUP(TRIM(CLEAN(LOOKUP(2,1/($B$1:$B14&lt;&gt;0),$B$1:$B14))),Agent!$B$2:$C$18,2,0),""),"")</f>
        <v/>
      </c>
      <c r="U14" s="22" t="str">
        <f>IF(LEN($T14),IFERROR("P"&amp;SEARCH((AND(DAY(F14)&gt;0,DAY(F14)&lt;11)*1)+(AND(DAY(F14)&gt;10,DAY(F14)&lt;21)*2)+(AND(DAY(F14)&gt;20,DAY(F14)&lt;32)*3),"123"),IF(ROW()-ROW($U$5)&gt;1,LOOKUP(2,1/($U$5:U13&lt;&gt;""),$U$5:U13),"")),"")</f>
        <v/>
      </c>
      <c r="V14" s="22" t="str">
        <f t="shared" si="0"/>
        <v/>
      </c>
      <c r="W14" s="22" t="str">
        <f>IF(LEN($T14),"C"&amp;SUMPRODUCT(ISNUMBER(SEARCH({"coaching 1";"coaching 2";"coaching 3"},$L14))*{1;2;3}),"")</f>
        <v/>
      </c>
    </row>
    <row r="15" spans="1:24" ht="16.5">
      <c r="A15" s="48"/>
      <c r="B15" s="48"/>
      <c r="C15" s="48"/>
      <c r="D15" s="48"/>
      <c r="E15" s="48"/>
      <c r="F15" s="49"/>
      <c r="G15" s="50"/>
      <c r="H15" s="48"/>
      <c r="I15" s="48"/>
      <c r="J15" s="51"/>
      <c r="K15" s="51"/>
      <c r="L15" s="48"/>
      <c r="M15" s="48"/>
      <c r="N15" s="51"/>
      <c r="O15" s="48"/>
      <c r="P15" s="48"/>
      <c r="Q15" s="48"/>
      <c r="R15" s="48"/>
      <c r="T15" s="22" t="str">
        <f>IFERROR(IF(LEN($C15)*LEN($L15),VLOOKUP(TRIM(CLEAN(LOOKUP(2,1/($B$1:$B15&lt;&gt;0),$B$1:$B15))),Agent!$B$2:$C$18,2,0),""),"")</f>
        <v/>
      </c>
      <c r="U15" s="22" t="str">
        <f>IF(LEN($T15),IFERROR("P"&amp;SEARCH((AND(DAY(F15)&gt;0,DAY(F15)&lt;11)*1)+(AND(DAY(F15)&gt;10,DAY(F15)&lt;21)*2)+(AND(DAY(F15)&gt;20,DAY(F15)&lt;32)*3),"123"),IF(ROW()-ROW($U$5)&gt;1,LOOKUP(2,1/($U$5:U14&lt;&gt;""),$U$5:U14),"")),"")</f>
        <v/>
      </c>
      <c r="V15" s="22" t="str">
        <f t="shared" si="0"/>
        <v/>
      </c>
      <c r="W15" s="22" t="str">
        <f>IF(LEN($T15),"C"&amp;SUMPRODUCT(ISNUMBER(SEARCH({"coaching 1";"coaching 2";"coaching 3"},$L15))*{1;2;3}),"")</f>
        <v/>
      </c>
    </row>
    <row r="16" spans="1:24" ht="16.5">
      <c r="A16" s="48"/>
      <c r="B16" s="48"/>
      <c r="C16" s="48"/>
      <c r="D16" s="48"/>
      <c r="E16" s="48"/>
      <c r="F16" s="52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T16" s="22" t="str">
        <f>IFERROR(IF(LEN($C16)*LEN($L16),VLOOKUP(TRIM(CLEAN(LOOKUP(2,1/($B$1:$B16&lt;&gt;0),$B$1:$B16))),Agent!$B$2:$C$18,2,0),""),"")</f>
        <v/>
      </c>
      <c r="U16" s="22" t="str">
        <f>IF(LEN($T16),IFERROR("P"&amp;SEARCH((AND(DAY(F16)&gt;0,DAY(F16)&lt;11)*1)+(AND(DAY(F16)&gt;10,DAY(F16)&lt;21)*2)+(AND(DAY(F16)&gt;20,DAY(F16)&lt;32)*3),"123"),IF(ROW()-ROW($U$5)&gt;1,LOOKUP(2,1/($U$5:U15&lt;&gt;""),$U$5:U15),"")),"")</f>
        <v/>
      </c>
      <c r="V16" s="22" t="str">
        <f t="shared" si="0"/>
        <v/>
      </c>
      <c r="W16" s="22" t="str">
        <f>IF(LEN($T16),"C"&amp;SUMPRODUCT(ISNUMBER(SEARCH({"coaching 1";"coaching 2";"coaching 3"},$L16))*{1;2;3}),"")</f>
        <v/>
      </c>
    </row>
    <row r="17" spans="1:24" ht="16.5">
      <c r="A17" s="48"/>
      <c r="B17" s="48"/>
      <c r="C17" s="48"/>
      <c r="D17" s="48"/>
      <c r="E17" s="48"/>
      <c r="F17" s="52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22" t="str">
        <f>IFERROR(IF(LEN($C17)*LEN($L17),VLOOKUP(TRIM(CLEAN(LOOKUP(2,1/($B$1:$B17&lt;&gt;0),$B$1:$B17))),Agent!$B$2:$C$18,2,0),""),"")</f>
        <v/>
      </c>
      <c r="U17" s="22" t="str">
        <f>IF(LEN($T17),IFERROR("P"&amp;SEARCH((AND(DAY(F17)&gt;0,DAY(F17)&lt;11)*1)+(AND(DAY(F17)&gt;10,DAY(F17)&lt;21)*2)+(AND(DAY(F17)&gt;20,DAY(F17)&lt;32)*3),"123"),IF(ROW()-ROW($U$5)&gt;1,LOOKUP(2,1/($U$5:U16&lt;&gt;""),$U$5:U16),"")),"")</f>
        <v/>
      </c>
      <c r="V17" s="22" t="str">
        <f t="shared" si="0"/>
        <v/>
      </c>
      <c r="W17" s="22" t="str">
        <f>IF(LEN($T17),"C"&amp;SUMPRODUCT(ISNUMBER(SEARCH({"coaching 1";"coaching 2";"coaching 3"},$L17))*{1;2;3}),"")</f>
        <v/>
      </c>
    </row>
    <row r="18" spans="1:24" ht="16.5">
      <c r="A18" s="48"/>
      <c r="B18" s="48"/>
      <c r="C18" s="48"/>
      <c r="D18" s="48"/>
      <c r="E18" s="48"/>
      <c r="F18" s="49"/>
      <c r="G18" s="50"/>
      <c r="H18" s="48"/>
      <c r="I18" s="48"/>
      <c r="J18" s="51"/>
      <c r="K18" s="51"/>
      <c r="L18" s="48"/>
      <c r="M18" s="48"/>
      <c r="N18" s="51"/>
      <c r="O18" s="48"/>
      <c r="P18" s="48"/>
      <c r="Q18" s="48"/>
      <c r="R18" s="48"/>
      <c r="T18" s="22" t="str">
        <f>IFERROR(IF(LEN($C18)*LEN($L18),VLOOKUP(TRIM(CLEAN(LOOKUP(2,1/($B$1:$B18&lt;&gt;0),$B$1:$B18))),Agent!$B$2:$C$18,2,0),""),"")</f>
        <v/>
      </c>
      <c r="U18" s="22" t="str">
        <f>IF(LEN($T18),IFERROR("P"&amp;SEARCH((AND(DAY(F18)&gt;0,DAY(F18)&lt;11)*1)+(AND(DAY(F18)&gt;10,DAY(F18)&lt;21)*2)+(AND(DAY(F18)&gt;20,DAY(F18)&lt;32)*3),"123"),IF(ROW()-ROW($U$5)&gt;1,LOOKUP(2,1/($U$5:U17&lt;&gt;""),$U$5:U17),"")),"")</f>
        <v/>
      </c>
      <c r="V18" s="22" t="str">
        <f t="shared" si="0"/>
        <v/>
      </c>
      <c r="W18" s="22" t="str">
        <f>IF(LEN($T18),"C"&amp;SUMPRODUCT(ISNUMBER(SEARCH({"coaching 1";"coaching 2";"coaching 3"},$L18))*{1;2;3}),"")</f>
        <v/>
      </c>
    </row>
    <row r="19" spans="1:24" ht="16.5">
      <c r="A19" s="48"/>
      <c r="B19" s="48"/>
      <c r="C19" s="48"/>
      <c r="D19" s="48"/>
      <c r="E19" s="48"/>
      <c r="F19" s="52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22" t="str">
        <f>IFERROR(IF(LEN($C19)*LEN($L19),VLOOKUP(TRIM(CLEAN(LOOKUP(2,1/($B$1:$B19&lt;&gt;0),$B$1:$B19))),Agent!$B$2:$C$18,2,0),""),"")</f>
        <v/>
      </c>
      <c r="U19" s="22" t="str">
        <f>IF(LEN($T19),IFERROR("P"&amp;SEARCH((AND(DAY(F19)&gt;0,DAY(F19)&lt;11)*1)+(AND(DAY(F19)&gt;10,DAY(F19)&lt;21)*2)+(AND(DAY(F19)&gt;20,DAY(F19)&lt;32)*3),"123"),IF(ROW()-ROW($U$5)&gt;1,LOOKUP(2,1/($U$5:U18&lt;&gt;""),$U$5:U18),"")),"")</f>
        <v/>
      </c>
      <c r="V19" s="22" t="str">
        <f t="shared" si="0"/>
        <v/>
      </c>
      <c r="W19" s="22" t="str">
        <f>IF(LEN($T19),"C"&amp;SUMPRODUCT(ISNUMBER(SEARCH({"coaching 1";"coaching 2";"coaching 3"},$L19))*{1;2;3}),"")</f>
        <v/>
      </c>
    </row>
    <row r="20" spans="1:24" ht="16.5">
      <c r="A20" s="48"/>
      <c r="B20" s="48"/>
      <c r="C20" s="48"/>
      <c r="D20" s="48"/>
      <c r="E20" s="48"/>
      <c r="F20" s="52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T20" s="22" t="str">
        <f>IFERROR(IF(LEN($C20)*LEN($L20),VLOOKUP(TRIM(CLEAN(LOOKUP(2,1/($B$1:$B20&lt;&gt;0),$B$1:$B20))),Agent!$B$2:$C$18,2,0),""),"")</f>
        <v/>
      </c>
      <c r="U20" s="22" t="str">
        <f>IF(LEN($T20),IFERROR("P"&amp;SEARCH((AND(DAY(F20)&gt;0,DAY(F20)&lt;11)*1)+(AND(DAY(F20)&gt;10,DAY(F20)&lt;21)*2)+(AND(DAY(F20)&gt;20,DAY(F20)&lt;32)*3),"123"),IF(ROW()-ROW($U$5)&gt;1,LOOKUP(2,1/($U$5:U19&lt;&gt;""),$U$5:U19),"")),"")</f>
        <v/>
      </c>
      <c r="V20" s="22" t="str">
        <f t="shared" si="0"/>
        <v/>
      </c>
      <c r="W20" s="22" t="str">
        <f>IF(LEN($T20),"C"&amp;SUMPRODUCT(ISNUMBER(SEARCH({"coaching 1";"coaching 2";"coaching 3"},$L20))*{1;2;3}),"")</f>
        <v/>
      </c>
    </row>
    <row r="21" spans="1:24" ht="16.5">
      <c r="A21" s="48"/>
      <c r="B21" s="48"/>
      <c r="C21" s="48"/>
      <c r="D21" s="48"/>
      <c r="E21" s="48"/>
      <c r="F21" s="49"/>
      <c r="G21" s="50"/>
      <c r="H21" s="48"/>
      <c r="I21" s="48"/>
      <c r="J21" s="51"/>
      <c r="K21" s="51"/>
      <c r="L21" s="48"/>
      <c r="M21" s="48"/>
      <c r="N21" s="51"/>
      <c r="O21" s="48"/>
      <c r="P21" s="48"/>
      <c r="Q21" s="48"/>
      <c r="R21" s="48"/>
      <c r="T21" s="22" t="str">
        <f>IFERROR(IF(LEN($C21)*LEN($L21),VLOOKUP(TRIM(CLEAN(LOOKUP(2,1/($B$1:$B21&lt;&gt;0),$B$1:$B21))),Agent!$B$2:$C$18,2,0),""),"")</f>
        <v/>
      </c>
      <c r="U21" s="22" t="str">
        <f>IF(LEN($T21),IFERROR("P"&amp;SEARCH((AND(DAY(F21)&gt;0,DAY(F21)&lt;11)*1)+(AND(DAY(F21)&gt;10,DAY(F21)&lt;21)*2)+(AND(DAY(F21)&gt;20,DAY(F21)&lt;32)*3),"123"),IF(ROW()-ROW($U$5)&gt;1,LOOKUP(2,1/($U$5:U20&lt;&gt;""),$U$5:U20),"")),"")</f>
        <v/>
      </c>
      <c r="V21" s="22" t="str">
        <f t="shared" si="0"/>
        <v/>
      </c>
      <c r="W21" s="22" t="str">
        <f>IF(LEN($T21),"C"&amp;SUMPRODUCT(ISNUMBER(SEARCH({"coaching 1";"coaching 2";"coaching 3"},$L21))*{1;2;3}),"")</f>
        <v/>
      </c>
    </row>
    <row r="22" spans="1:24" ht="16.5">
      <c r="A22" s="48"/>
      <c r="B22" s="48"/>
      <c r="C22" s="48"/>
      <c r="D22" s="48"/>
      <c r="E22" s="48"/>
      <c r="F22" s="52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T22" s="22" t="str">
        <f>IFERROR(IF(LEN($C22)*LEN($L22),VLOOKUP(TRIM(CLEAN(LOOKUP(2,1/($B$1:$B22&lt;&gt;0),$B$1:$B22))),Agent!$B$2:$C$18,2,0),""),"")</f>
        <v/>
      </c>
      <c r="U22" s="22" t="str">
        <f>IF(LEN($T22),IFERROR("P"&amp;SEARCH((AND(DAY(F22)&gt;0,DAY(F22)&lt;11)*1)+(AND(DAY(F22)&gt;10,DAY(F22)&lt;21)*2)+(AND(DAY(F22)&gt;20,DAY(F22)&lt;32)*3),"123"),IF(ROW()-ROW($U$5)&gt;1,LOOKUP(2,1/($U$5:U21&lt;&gt;""),$U$5:U21),"")),"")</f>
        <v/>
      </c>
      <c r="V22" s="22" t="str">
        <f t="shared" si="0"/>
        <v/>
      </c>
      <c r="W22" s="22" t="str">
        <f>IF(LEN($T22),"C"&amp;SUMPRODUCT(ISNUMBER(SEARCH({"coaching 1";"coaching 2";"coaching 3"},$L22))*{1;2;3}),"")</f>
        <v/>
      </c>
    </row>
    <row r="23" spans="1:24" ht="16.5">
      <c r="A23" s="48"/>
      <c r="B23" s="48"/>
      <c r="C23" s="48"/>
      <c r="D23" s="48"/>
      <c r="E23" s="48"/>
      <c r="F23" s="52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T23" s="22" t="str">
        <f>IFERROR(IF(LEN($C23)*LEN($L23),VLOOKUP(TRIM(CLEAN(LOOKUP(2,1/($B$1:$B23&lt;&gt;0),$B$1:$B23))),Agent!$B$2:$C$18,2,0),""),"")</f>
        <v/>
      </c>
      <c r="U23" s="22" t="str">
        <f>IF(LEN($T23),IFERROR("P"&amp;SEARCH((AND(DAY(F23)&gt;0,DAY(F23)&lt;11)*1)+(AND(DAY(F23)&gt;10,DAY(F23)&lt;21)*2)+(AND(DAY(F23)&gt;20,DAY(F23)&lt;32)*3),"123"),IF(ROW()-ROW($U$5)&gt;1,LOOKUP(2,1/($U$5:U22&lt;&gt;""),$U$5:U22),"")),"")</f>
        <v/>
      </c>
      <c r="V23" s="22" t="str">
        <f t="shared" si="0"/>
        <v/>
      </c>
      <c r="W23" s="22" t="str">
        <f>IF(LEN($T23),"C"&amp;SUMPRODUCT(ISNUMBER(SEARCH({"coaching 1";"coaching 2";"coaching 3"},$L23))*{1;2;3}),"")</f>
        <v/>
      </c>
    </row>
    <row r="24" spans="1:24" ht="16.5">
      <c r="A24" s="48"/>
      <c r="B24" s="48"/>
      <c r="C24" s="48"/>
      <c r="D24" s="48"/>
      <c r="E24" s="48"/>
      <c r="F24" s="49"/>
      <c r="G24" s="50"/>
      <c r="H24" s="48"/>
      <c r="I24" s="48"/>
      <c r="J24" s="51"/>
      <c r="K24" s="51"/>
      <c r="L24" s="48"/>
      <c r="M24" s="48"/>
      <c r="N24" s="51"/>
      <c r="O24" s="48"/>
      <c r="P24" s="48"/>
      <c r="Q24" s="48"/>
      <c r="R24" s="48"/>
      <c r="T24" s="22" t="str">
        <f>IFERROR(IF(LEN($C24)*LEN($L24),VLOOKUP(TRIM(CLEAN(LOOKUP(2,1/($B$1:$B24&lt;&gt;0),$B$1:$B24))),Agent!$B$2:$C$18,2,0),""),"")</f>
        <v/>
      </c>
      <c r="U24" s="22" t="str">
        <f>IF(LEN($T24),IFERROR("P"&amp;SEARCH((AND(DAY(F24)&gt;0,DAY(F24)&lt;11)*1)+(AND(DAY(F24)&gt;10,DAY(F24)&lt;21)*2)+(AND(DAY(F24)&gt;20,DAY(F24)&lt;32)*3),"123"),IF(ROW()-ROW($U$5)&gt;1,LOOKUP(2,1/($U$5:U23&lt;&gt;""),$U$5:U23),"")),"")</f>
        <v/>
      </c>
      <c r="V24" s="22" t="str">
        <f t="shared" si="0"/>
        <v/>
      </c>
      <c r="W24" s="22" t="str">
        <f>IF(LEN($T24),"C"&amp;SUMPRODUCT(ISNUMBER(SEARCH({"coaching 1";"coaching 2";"coaching 3"},$L24))*{1;2;3}),"")</f>
        <v/>
      </c>
    </row>
    <row r="25" spans="1:24" ht="16.5">
      <c r="A25" s="48"/>
      <c r="B25" s="48"/>
      <c r="C25" s="48"/>
      <c r="D25" s="48"/>
      <c r="E25" s="48"/>
      <c r="F25" s="52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T25" s="22" t="str">
        <f>IFERROR(IF(LEN($C25)*LEN($L25),VLOOKUP(TRIM(CLEAN(LOOKUP(2,1/($B$1:$B25&lt;&gt;0),$B$1:$B25))),Agent!$B$2:$C$18,2,0),""),"")</f>
        <v/>
      </c>
      <c r="U25" s="22" t="str">
        <f>IF(LEN($T25),IFERROR("P"&amp;SEARCH((AND(DAY(F25)&gt;0,DAY(F25)&lt;11)*1)+(AND(DAY(F25)&gt;10,DAY(F25)&lt;21)*2)+(AND(DAY(F25)&gt;20,DAY(F25)&lt;32)*3),"123"),IF(ROW()-ROW($U$5)&gt;1,LOOKUP(2,1/($U$5:U24&lt;&gt;""),$U$5:U24),"")),"")</f>
        <v/>
      </c>
      <c r="V25" s="22" t="str">
        <f t="shared" si="0"/>
        <v/>
      </c>
      <c r="W25" s="22" t="str">
        <f>IF(LEN($T25),"C"&amp;SUMPRODUCT(ISNUMBER(SEARCH({"coaching 1";"coaching 2";"coaching 3"},$L25))*{1;2;3}),"")</f>
        <v/>
      </c>
    </row>
    <row r="26" spans="1:24" ht="16.5">
      <c r="A26" s="48"/>
      <c r="B26" s="48"/>
      <c r="C26" s="48"/>
      <c r="D26" s="48"/>
      <c r="E26" s="48"/>
      <c r="F26" s="52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T26" s="22" t="str">
        <f>IFERROR(IF(LEN($C26)*LEN($L26),VLOOKUP(TRIM(CLEAN(LOOKUP(2,1/($B$1:$B26&lt;&gt;0),$B$1:$B26))),Agent!$B$2:$C$18,2,0),""),"")</f>
        <v/>
      </c>
      <c r="U26" s="22" t="str">
        <f>IF(LEN($T26),IFERROR("P"&amp;SEARCH((AND(DAY(F26)&gt;0,DAY(F26)&lt;11)*1)+(AND(DAY(F26)&gt;10,DAY(F26)&lt;21)*2)+(AND(DAY(F26)&gt;20,DAY(F26)&lt;32)*3),"123"),IF(ROW()-ROW($U$5)&gt;1,LOOKUP(2,1/($U$5:U25&lt;&gt;""),$U$5:U25),"")),"")</f>
        <v/>
      </c>
      <c r="V26" s="22" t="str">
        <f t="shared" si="0"/>
        <v/>
      </c>
      <c r="W26" s="22" t="str">
        <f>IF(LEN($T26),"C"&amp;SUMPRODUCT(ISNUMBER(SEARCH({"coaching 1";"coaching 2";"coaching 3"},$L26))*{1;2;3}),"")</f>
        <v/>
      </c>
    </row>
    <row r="27" spans="1:24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T27" s="22" t="str">
        <f>IFERROR(IF(LEN($C27)*LEN($L27),VLOOKUP(TRIM(CLEAN(LOOKUP(2,1/($B$1:$B27&lt;&gt;0),$B$1:$B27))),Agent!$B$2:$C$18,2,0),""),"")</f>
        <v/>
      </c>
      <c r="U27" s="22" t="str">
        <f>IF(LEN($T27),IFERROR("P"&amp;SEARCH((AND(DAY(F27)&gt;0,DAY(F27)&lt;11)*1)+(AND(DAY(F27)&gt;10,DAY(F27)&lt;21)*2)+(AND(DAY(F27)&gt;20,DAY(F27)&lt;32)*3),"123"),IF(ROW()-ROW($U$5)&gt;1,LOOKUP(2,1/($U$5:U26&lt;&gt;""),$U$5:U26),"")),"")</f>
        <v/>
      </c>
      <c r="V27" s="22" t="str">
        <f t="shared" si="0"/>
        <v/>
      </c>
      <c r="W27" s="22" t="str">
        <f>IF(LEN($T27),"C"&amp;SUMPRODUCT(ISNUMBER(SEARCH({"coaching 1";"coaching 2";"coaching 3"},$L27))*{1;2;3}),"")</f>
        <v/>
      </c>
    </row>
    <row r="28" spans="1:24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T28" s="22" t="str">
        <f>IFERROR(IF(LEN($C28)*LEN($L28),VLOOKUP(TRIM(CLEAN(LOOKUP(2,1/($B$1:$B28&lt;&gt;0),$B$1:$B28))),Agent!$B$2:$C$18,2,0),""),"")</f>
        <v/>
      </c>
      <c r="U28" s="22" t="str">
        <f>IF(LEN($T28),IFERROR("P"&amp;SEARCH((AND(DAY(F28)&gt;0,DAY(F28)&lt;11)*1)+(AND(DAY(F28)&gt;10,DAY(F28)&lt;21)*2)+(AND(DAY(F28)&gt;20,DAY(F28)&lt;32)*3),"123"),IF(ROW()-ROW($U$5)&gt;1,LOOKUP(2,1/($U$5:U27&lt;&gt;""),$U$5:U27),"")),"")</f>
        <v/>
      </c>
      <c r="V28" s="22" t="str">
        <f t="shared" si="0"/>
        <v/>
      </c>
      <c r="W28" s="22" t="str">
        <f>IF(LEN($T28),"C"&amp;SUMPRODUCT(ISNUMBER(SEARCH({"coaching 1";"coaching 2";"coaching 3"},$L28))*{1;2;3}),"")</f>
        <v/>
      </c>
    </row>
    <row r="29" spans="1:24" s="43" customFormat="1" ht="19.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T29" s="58" t="str">
        <f>IFERROR(IF(LEN($C29)*LEN($L29),VLOOKUP(TRIM(CLEAN(LOOKUP(2,1/($B$1:$B29&lt;&gt;0),$B$1:$B29))),Agent!$B$2:$C$18,2,0),""),"")</f>
        <v/>
      </c>
      <c r="U29" s="58" t="str">
        <f>IF(LEN($T29),IFERROR("P"&amp;SEARCH((AND(DAY(F29)&gt;0,DAY(F29)&lt;11)*1)+(AND(DAY(F29)&gt;10,DAY(F29)&lt;21)*2)+(AND(DAY(F29)&gt;20,DAY(F29)&lt;32)*3),"123"),IF(ROW()-ROW($U$5)&gt;1,LOOKUP(2,1/($U$5:U28&lt;&gt;""),$U$5:U28),"")),"")</f>
        <v/>
      </c>
      <c r="V29" s="58" t="str">
        <f t="shared" si="0"/>
        <v/>
      </c>
      <c r="W29" s="58" t="str">
        <f>IF(LEN($T29),"C"&amp;SUMPRODUCT(ISNUMBER(SEARCH({"coaching 1";"coaching 2";"coaching 3"},$L29))*{1;2;3}),"")</f>
        <v/>
      </c>
      <c r="X29" s="59"/>
    </row>
    <row r="30" spans="1:24" ht="19.5">
      <c r="A30" s="55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T30" s="22" t="str">
        <f>IFERROR(IF(LEN($C30)*LEN($L30),VLOOKUP(TRIM(CLEAN(LOOKUP(2,1/($B$1:$B30&lt;&gt;0),$B$1:$B30))),Agent!$B$2:$C$18,2,0),""),"")</f>
        <v/>
      </c>
      <c r="U30" s="22" t="str">
        <f>IF(LEN($T30),IFERROR("P"&amp;SEARCH((AND(DAY(F30)&gt;0,DAY(F30)&lt;11)*1)+(AND(DAY(F30)&gt;10,DAY(F30)&lt;21)*2)+(AND(DAY(F30)&gt;20,DAY(F30)&lt;32)*3),"123"),IF(ROW()-ROW($U$5)&gt;1,LOOKUP(2,1/($U$5:U29&lt;&gt;""),$U$5:U29),"")),"")</f>
        <v/>
      </c>
      <c r="V30" s="22" t="str">
        <f t="shared" si="0"/>
        <v/>
      </c>
      <c r="W30" s="22" t="str">
        <f>IF(LEN($T30),"C"&amp;SUMPRODUCT(ISNUMBER(SEARCH({"coaching 1";"coaching 2";"coaching 3"},$L30))*{1;2;3}),"")</f>
        <v/>
      </c>
    </row>
    <row r="31" spans="1:24" ht="16.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T31" s="22" t="str">
        <f>IFERROR(IF(LEN($C31)*LEN($L31),VLOOKUP(TRIM(CLEAN(LOOKUP(2,1/($B$1:$B31&lt;&gt;0),$B$1:$B31))),Agent!$B$2:$C$18,2,0),""),"")</f>
        <v/>
      </c>
      <c r="U31" s="22" t="str">
        <f>IF(LEN($T31),IFERROR("P"&amp;SEARCH((AND(DAY(F31)&gt;0,DAY(F31)&lt;11)*1)+(AND(DAY(F31)&gt;10,DAY(F31)&lt;21)*2)+(AND(DAY(F31)&gt;20,DAY(F31)&lt;32)*3),"123"),IF(ROW()-ROW($U$5)&gt;1,LOOKUP(2,1/($U$5:U30&lt;&gt;""),$U$5:U30),"")),"")</f>
        <v/>
      </c>
      <c r="V31" s="22" t="str">
        <f t="shared" si="0"/>
        <v/>
      </c>
      <c r="W31" s="22" t="str">
        <f>IF(LEN($T31),"C"&amp;SUMPRODUCT(ISNUMBER(SEARCH({"coaching 1";"coaching 2";"coaching 3"},$L31))*{1;2;3}),"")</f>
        <v/>
      </c>
    </row>
    <row r="32" spans="1:24" ht="16.5">
      <c r="A32" s="44"/>
      <c r="B32" s="44"/>
      <c r="C32" s="44"/>
      <c r="D32" s="44"/>
      <c r="E32" s="44"/>
      <c r="F32" s="45"/>
      <c r="G32" s="44"/>
      <c r="H32" s="44"/>
      <c r="I32" s="44"/>
      <c r="J32" s="44"/>
      <c r="K32" s="44"/>
      <c r="L32" s="45"/>
      <c r="M32" s="44"/>
      <c r="N32" s="44"/>
      <c r="O32" s="44"/>
      <c r="P32" s="44"/>
      <c r="Q32" s="44"/>
      <c r="R32" s="44"/>
      <c r="T32" s="22" t="str">
        <f>IFERROR(IF(LEN($C32)*LEN($L32),VLOOKUP(TRIM(CLEAN(LOOKUP(2,1/($B$1:$B32&lt;&gt;0),$B$1:$B32))),Agent!$B$2:$C$18,2,0),""),"")</f>
        <v/>
      </c>
      <c r="U32" s="22" t="str">
        <f>IF(LEN($T32),IFERROR("P"&amp;SEARCH((AND(DAY(F32)&gt;0,DAY(F32)&lt;11)*1)+(AND(DAY(F32)&gt;10,DAY(F32)&lt;21)*2)+(AND(DAY(F32)&gt;20,DAY(F32)&lt;32)*3),"123"),IF(ROW()-ROW($U$5)&gt;1,LOOKUP(2,1/($U$5:U31&lt;&gt;""),$U$5:U31),"")),"")</f>
        <v/>
      </c>
      <c r="V32" s="22" t="str">
        <f t="shared" si="0"/>
        <v/>
      </c>
      <c r="W32" s="22" t="str">
        <f>IF(LEN($T32),"C"&amp;SUMPRODUCT(ISNUMBER(SEARCH({"coaching 1";"coaching 2";"coaching 3"},$L32))*{1;2;3}),"")</f>
        <v/>
      </c>
    </row>
    <row r="33" spans="1:23" customFormat="1" ht="16.5">
      <c r="A33" s="44"/>
      <c r="B33" s="44"/>
      <c r="C33" s="46"/>
      <c r="D33" s="47"/>
      <c r="E33" s="44"/>
      <c r="F33" s="45"/>
      <c r="G33" s="44"/>
      <c r="H33" s="44"/>
      <c r="I33" s="44"/>
      <c r="J33" s="44"/>
      <c r="K33" s="44"/>
      <c r="L33" s="45"/>
      <c r="M33" s="44"/>
      <c r="N33" s="44"/>
      <c r="O33" s="47"/>
      <c r="P33" s="47"/>
      <c r="Q33" s="47"/>
      <c r="R33" s="44"/>
      <c r="T33" s="22" t="str">
        <f>IFERROR(IF(LEN($C33)*LEN($L33),VLOOKUP(TRIM(CLEAN(LOOKUP(2,1/($B$1:$B33&lt;&gt;0),$B$1:$B33))),Agent!$B$2:$C$18,2,0),""),"")</f>
        <v/>
      </c>
      <c r="U33" s="22" t="str">
        <f>IF(LEN($T33),IFERROR("P"&amp;SEARCH((AND(DAY(F33)&gt;0,DAY(F33)&lt;11)*1)+(AND(DAY(F33)&gt;10,DAY(F33)&lt;21)*2)+(AND(DAY(F33)&gt;20,DAY(F33)&lt;32)*3),"123"),IF(ROW()-ROW($U$5)&gt;1,LOOKUP(2,1/($U$5:U32&lt;&gt;""),$U$5:U32),"")),"")</f>
        <v/>
      </c>
      <c r="V33" s="22" t="str">
        <f t="shared" si="0"/>
        <v/>
      </c>
      <c r="W33" s="22" t="str">
        <f>IF(LEN($T33),"C"&amp;SUMPRODUCT(ISNUMBER(SEARCH({"coaching 1";"coaching 2";"coaching 3"},$L33))*{1;2;3}),"")</f>
        <v/>
      </c>
    </row>
    <row r="34" spans="1:23" customFormat="1" ht="16.5">
      <c r="A34" s="48"/>
      <c r="B34" s="48"/>
      <c r="C34" s="48"/>
      <c r="D34" s="48"/>
      <c r="E34" s="48"/>
      <c r="F34" s="56"/>
      <c r="G34" s="50"/>
      <c r="H34" s="48"/>
      <c r="I34" s="48"/>
      <c r="J34" s="51"/>
      <c r="K34" s="51"/>
      <c r="L34" s="48"/>
      <c r="M34" s="48"/>
      <c r="N34" s="51"/>
      <c r="O34" s="48"/>
      <c r="P34" s="48"/>
      <c r="Q34" s="48"/>
      <c r="R34" s="48"/>
      <c r="T34" s="22" t="str">
        <f>IFERROR(IF(LEN($C34)*LEN($L34),VLOOKUP(TRIM(CLEAN(LOOKUP(2,1/($B$1:$B34&lt;&gt;0),$B$1:$B34))),Agent!$B$2:$C$18,2,0),""),"")</f>
        <v/>
      </c>
      <c r="U34" s="22" t="str">
        <f>IF(LEN($T34),IFERROR("P"&amp;SEARCH((AND(DAY(F34)&gt;0,DAY(F34)&lt;11)*1)+(AND(DAY(F34)&gt;10,DAY(F34)&lt;21)*2)+(AND(DAY(F34)&gt;20,DAY(F34)&lt;32)*3),"123"),IF(ROW()-ROW($U$5)&gt;1,LOOKUP(2,1/($U$5:U33&lt;&gt;""),$U$5:U33),"")),"")</f>
        <v/>
      </c>
      <c r="V34" s="22" t="str">
        <f t="shared" si="0"/>
        <v/>
      </c>
      <c r="W34" s="22" t="str">
        <f>IF(LEN($T34),"C"&amp;SUMPRODUCT(ISNUMBER(SEARCH({"coaching 1";"coaching 2";"coaching 3"},$L34))*{1;2;3}),"")</f>
        <v/>
      </c>
    </row>
    <row r="35" spans="1:23" customFormat="1" ht="16.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T35" s="22" t="str">
        <f>IFERROR(IF(LEN($C35)*LEN($L35),VLOOKUP(TRIM(CLEAN(LOOKUP(2,1/($B$1:$B35&lt;&gt;0),$B$1:$B35))),Agent!$B$2:$C$18,2,0),""),"")</f>
        <v/>
      </c>
      <c r="U35" s="22" t="str">
        <f>IF(LEN($T35),IFERROR("P"&amp;SEARCH((AND(DAY(F35)&gt;0,DAY(F35)&lt;11)*1)+(AND(DAY(F35)&gt;10,DAY(F35)&lt;21)*2)+(AND(DAY(F35)&gt;20,DAY(F35)&lt;32)*3),"123"),IF(ROW()-ROW($U$5)&gt;1,LOOKUP(2,1/($U$5:U34&lt;&gt;""),$U$5:U34),"")),"")</f>
        <v/>
      </c>
      <c r="V35" s="22" t="str">
        <f t="shared" si="0"/>
        <v/>
      </c>
      <c r="W35" s="22" t="str">
        <f>IF(LEN($T35),"C"&amp;SUMPRODUCT(ISNUMBER(SEARCH({"coaching 1";"coaching 2";"coaching 3"},$L35))*{1;2;3}),"")</f>
        <v/>
      </c>
    </row>
    <row r="36" spans="1:23" customFormat="1" ht="16.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T36" s="22" t="str">
        <f>IFERROR(IF(LEN($C36)*LEN($L36),VLOOKUP(TRIM(CLEAN(LOOKUP(2,1/($B$1:$B36&lt;&gt;0),$B$1:$B36))),Agent!$B$2:$C$18,2,0),""),"")</f>
        <v/>
      </c>
      <c r="U36" s="22" t="str">
        <f>IF(LEN($T36),IFERROR("P"&amp;SEARCH((AND(DAY(F36)&gt;0,DAY(F36)&lt;11)*1)+(AND(DAY(F36)&gt;10,DAY(F36)&lt;21)*2)+(AND(DAY(F36)&gt;20,DAY(F36)&lt;32)*3),"123"),IF(ROW()-ROW($U$5)&gt;1,LOOKUP(2,1/($U$5:U35&lt;&gt;""),$U$5:U35),"")),"")</f>
        <v/>
      </c>
      <c r="V36" s="22" t="str">
        <f t="shared" si="0"/>
        <v/>
      </c>
      <c r="W36" s="22" t="str">
        <f>IF(LEN($T36),"C"&amp;SUMPRODUCT(ISNUMBER(SEARCH({"coaching 1";"coaching 2";"coaching 3"},$L36))*{1;2;3}),"")</f>
        <v/>
      </c>
    </row>
    <row r="37" spans="1:23" customFormat="1" ht="16.5">
      <c r="A37" s="48"/>
      <c r="B37" s="48"/>
      <c r="C37" s="48"/>
      <c r="D37" s="48"/>
      <c r="E37" s="48"/>
      <c r="F37" s="56"/>
      <c r="G37" s="50"/>
      <c r="H37" s="48"/>
      <c r="I37" s="48"/>
      <c r="J37" s="51"/>
      <c r="K37" s="51"/>
      <c r="L37" s="48"/>
      <c r="M37" s="48"/>
      <c r="N37" s="51"/>
      <c r="O37" s="48"/>
      <c r="P37" s="48"/>
      <c r="Q37" s="48"/>
      <c r="R37" s="48"/>
      <c r="T37" s="22" t="str">
        <f>IFERROR(IF(LEN($C37)*LEN($L37),VLOOKUP(TRIM(CLEAN(LOOKUP(2,1/($B$1:$B37&lt;&gt;0),$B$1:$B37))),Agent!$B$2:$C$18,2,0),""),"")</f>
        <v/>
      </c>
      <c r="U37" s="22" t="str">
        <f>IF(LEN($T37),IFERROR("P"&amp;SEARCH((AND(DAY(F37)&gt;0,DAY(F37)&lt;11)*1)+(AND(DAY(F37)&gt;10,DAY(F37)&lt;21)*2)+(AND(DAY(F37)&gt;20,DAY(F37)&lt;32)*3),"123"),IF(ROW()-ROW($U$5)&gt;1,LOOKUP(2,1/($U$5:U36&lt;&gt;""),$U$5:U36),"")),"")</f>
        <v/>
      </c>
      <c r="V37" s="22" t="str">
        <f t="shared" si="0"/>
        <v/>
      </c>
      <c r="W37" s="22" t="str">
        <f>IF(LEN($T37),"C"&amp;SUMPRODUCT(ISNUMBER(SEARCH({"coaching 1";"coaching 2";"coaching 3"},$L37))*{1;2;3}),"")</f>
        <v/>
      </c>
    </row>
    <row r="38" spans="1:23" customFormat="1" ht="16.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T38" s="22" t="str">
        <f>IFERROR(IF(LEN($C38)*LEN($L38),VLOOKUP(TRIM(CLEAN(LOOKUP(2,1/($B$1:$B38&lt;&gt;0),$B$1:$B38))),Agent!$B$2:$C$18,2,0),""),"")</f>
        <v/>
      </c>
      <c r="U38" s="22" t="str">
        <f>IF(LEN($T38),IFERROR("P"&amp;SEARCH((AND(DAY(F38)&gt;0,DAY(F38)&lt;11)*1)+(AND(DAY(F38)&gt;10,DAY(F38)&lt;21)*2)+(AND(DAY(F38)&gt;20,DAY(F38)&lt;32)*3),"123"),IF(ROW()-ROW($U$5)&gt;1,LOOKUP(2,1/($U$5:U37&lt;&gt;""),$U$5:U37),"")),"")</f>
        <v/>
      </c>
      <c r="V38" s="22" t="str">
        <f t="shared" si="0"/>
        <v/>
      </c>
      <c r="W38" s="22" t="str">
        <f>IF(LEN($T38),"C"&amp;SUMPRODUCT(ISNUMBER(SEARCH({"coaching 1";"coaching 2";"coaching 3"},$L38))*{1;2;3}),"")</f>
        <v/>
      </c>
    </row>
    <row r="39" spans="1:23" customFormat="1" ht="16.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T39" s="22" t="str">
        <f>IFERROR(IF(LEN($C39)*LEN($L39),VLOOKUP(TRIM(CLEAN(LOOKUP(2,1/($B$1:$B39&lt;&gt;0),$B$1:$B39))),Agent!$B$2:$C$18,2,0),""),"")</f>
        <v/>
      </c>
      <c r="U39" s="22" t="str">
        <f>IF(LEN($T39),IFERROR("P"&amp;SEARCH((AND(DAY(F39)&gt;0,DAY(F39)&lt;11)*1)+(AND(DAY(F39)&gt;10,DAY(F39)&lt;21)*2)+(AND(DAY(F39)&gt;20,DAY(F39)&lt;32)*3),"123"),IF(ROW()-ROW($U$5)&gt;1,LOOKUP(2,1/($U$5:U38&lt;&gt;""),$U$5:U38),"")),"")</f>
        <v/>
      </c>
      <c r="V39" s="22" t="str">
        <f t="shared" si="0"/>
        <v/>
      </c>
      <c r="W39" s="22" t="str">
        <f>IF(LEN($T39),"C"&amp;SUMPRODUCT(ISNUMBER(SEARCH({"coaching 1";"coaching 2";"coaching 3"},$L39))*{1;2;3}),"")</f>
        <v/>
      </c>
    </row>
    <row r="40" spans="1:23" customFormat="1" ht="16.5">
      <c r="A40" s="48"/>
      <c r="B40" s="48"/>
      <c r="C40" s="48"/>
      <c r="D40" s="48"/>
      <c r="E40" s="48"/>
      <c r="F40" s="56"/>
      <c r="G40" s="50"/>
      <c r="H40" s="48"/>
      <c r="I40" s="48"/>
      <c r="J40" s="51"/>
      <c r="K40" s="51"/>
      <c r="L40" s="48"/>
      <c r="M40" s="48"/>
      <c r="N40" s="51"/>
      <c r="O40" s="48"/>
      <c r="P40" s="48"/>
      <c r="Q40" s="48"/>
      <c r="R40" s="48"/>
      <c r="T40" s="22" t="str">
        <f>IFERROR(IF(LEN($C40)*LEN($L40),VLOOKUP(TRIM(CLEAN(LOOKUP(2,1/($B$1:$B40&lt;&gt;0),$B$1:$B40))),Agent!$B$2:$C$18,2,0),""),"")</f>
        <v/>
      </c>
      <c r="U40" s="22" t="str">
        <f>IF(LEN($T40),IFERROR("P"&amp;SEARCH((AND(DAY(F40)&gt;0,DAY(F40)&lt;11)*1)+(AND(DAY(F40)&gt;10,DAY(F40)&lt;21)*2)+(AND(DAY(F40)&gt;20,DAY(F40)&lt;32)*3),"123"),IF(ROW()-ROW($U$5)&gt;1,LOOKUP(2,1/($U$5:U39&lt;&gt;""),$U$5:U39),"")),"")</f>
        <v/>
      </c>
      <c r="V40" s="22" t="str">
        <f t="shared" si="0"/>
        <v/>
      </c>
      <c r="W40" s="22" t="str">
        <f>IF(LEN($T40),"C"&amp;SUMPRODUCT(ISNUMBER(SEARCH({"coaching 1";"coaching 2";"coaching 3"},$L40))*{1;2;3}),"")</f>
        <v/>
      </c>
    </row>
    <row r="41" spans="1:23" customFormat="1" ht="16.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T41" s="22" t="str">
        <f>IFERROR(IF(LEN($C41)*LEN($L41),VLOOKUP(TRIM(CLEAN(LOOKUP(2,1/($B$1:$B41&lt;&gt;0),$B$1:$B41))),Agent!$B$2:$C$18,2,0),""),"")</f>
        <v/>
      </c>
      <c r="U41" s="22" t="str">
        <f>IF(LEN($T41),IFERROR("P"&amp;SEARCH((AND(DAY(F41)&gt;0,DAY(F41)&lt;11)*1)+(AND(DAY(F41)&gt;10,DAY(F41)&lt;21)*2)+(AND(DAY(F41)&gt;20,DAY(F41)&lt;32)*3),"123"),IF(ROW()-ROW($U$5)&gt;1,LOOKUP(2,1/($U$5:U40&lt;&gt;""),$U$5:U40),"")),"")</f>
        <v/>
      </c>
      <c r="V41" s="22" t="str">
        <f t="shared" si="0"/>
        <v/>
      </c>
      <c r="W41" s="22" t="str">
        <f>IF(LEN($T41),"C"&amp;SUMPRODUCT(ISNUMBER(SEARCH({"coaching 1";"coaching 2";"coaching 3"},$L41))*{1;2;3}),"")</f>
        <v/>
      </c>
    </row>
    <row r="42" spans="1:23" customFormat="1" ht="16.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T42" s="22" t="str">
        <f>IFERROR(IF(LEN($C42)*LEN($L42),VLOOKUP(TRIM(CLEAN(LOOKUP(2,1/($B$1:$B42&lt;&gt;0),$B$1:$B42))),Agent!$B$2:$C$18,2,0),""),"")</f>
        <v/>
      </c>
      <c r="U42" s="22" t="str">
        <f>IF(LEN($T42),IFERROR("P"&amp;SEARCH((AND(DAY(F42)&gt;0,DAY(F42)&lt;11)*1)+(AND(DAY(F42)&gt;10,DAY(F42)&lt;21)*2)+(AND(DAY(F42)&gt;20,DAY(F42)&lt;32)*3),"123"),IF(ROW()-ROW($U$5)&gt;1,LOOKUP(2,1/($U$5:U41&lt;&gt;""),$U$5:U41),"")),"")</f>
        <v/>
      </c>
      <c r="V42" s="22" t="str">
        <f t="shared" si="0"/>
        <v/>
      </c>
      <c r="W42" s="22" t="str">
        <f>IF(LEN($T42),"C"&amp;SUMPRODUCT(ISNUMBER(SEARCH({"coaching 1";"coaching 2";"coaching 3"},$L42))*{1;2;3}),"")</f>
        <v/>
      </c>
    </row>
    <row r="43" spans="1:23" customFormat="1" ht="16.5">
      <c r="A43" s="48"/>
      <c r="B43" s="48"/>
      <c r="C43" s="48"/>
      <c r="D43" s="48"/>
      <c r="E43" s="48"/>
      <c r="F43" s="56"/>
      <c r="G43" s="50"/>
      <c r="H43" s="48"/>
      <c r="I43" s="48"/>
      <c r="J43" s="51"/>
      <c r="K43" s="51"/>
      <c r="L43" s="48"/>
      <c r="M43" s="48"/>
      <c r="N43" s="51"/>
      <c r="O43" s="48"/>
      <c r="P43" s="48"/>
      <c r="Q43" s="48"/>
      <c r="R43" s="48"/>
      <c r="T43" s="22" t="str">
        <f>IFERROR(IF(LEN($C43)*LEN($L43),VLOOKUP(TRIM(CLEAN(LOOKUP(2,1/($B$1:$B43&lt;&gt;0),$B$1:$B43))),Agent!$B$2:$C$18,2,0),""),"")</f>
        <v/>
      </c>
      <c r="U43" s="22" t="str">
        <f>IF(LEN($T43),IFERROR("P"&amp;SEARCH((AND(DAY(F43)&gt;0,DAY(F43)&lt;11)*1)+(AND(DAY(F43)&gt;10,DAY(F43)&lt;21)*2)+(AND(DAY(F43)&gt;20,DAY(F43)&lt;32)*3),"123"),IF(ROW()-ROW($U$5)&gt;1,LOOKUP(2,1/($U$5:U42&lt;&gt;""),$U$5:U42),"")),"")</f>
        <v/>
      </c>
      <c r="V43" s="22" t="str">
        <f t="shared" si="0"/>
        <v/>
      </c>
      <c r="W43" s="22" t="str">
        <f>IF(LEN($T43),"C"&amp;SUMPRODUCT(ISNUMBER(SEARCH({"coaching 1";"coaching 2";"coaching 3"},$L43))*{1;2;3}),"")</f>
        <v/>
      </c>
    </row>
    <row r="44" spans="1:23" customFormat="1" ht="16.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T44" s="22" t="str">
        <f>IFERROR(IF(LEN($C44)*LEN($L44),VLOOKUP(TRIM(CLEAN(LOOKUP(2,1/($B$1:$B44&lt;&gt;0),$B$1:$B44))),Agent!$B$2:$C$18,2,0),""),"")</f>
        <v/>
      </c>
      <c r="U44" s="22" t="str">
        <f>IF(LEN($T44),IFERROR("P"&amp;SEARCH((AND(DAY(F44)&gt;0,DAY(F44)&lt;11)*1)+(AND(DAY(F44)&gt;10,DAY(F44)&lt;21)*2)+(AND(DAY(F44)&gt;20,DAY(F44)&lt;32)*3),"123"),IF(ROW()-ROW($U$5)&gt;1,LOOKUP(2,1/($U$5:U43&lt;&gt;""),$U$5:U43),"")),"")</f>
        <v/>
      </c>
      <c r="V44" s="22" t="str">
        <f t="shared" si="0"/>
        <v/>
      </c>
      <c r="W44" s="22" t="str">
        <f>IF(LEN($T44),"C"&amp;SUMPRODUCT(ISNUMBER(SEARCH({"coaching 1";"coaching 2";"coaching 3"},$L44))*{1;2;3}),"")</f>
        <v/>
      </c>
    </row>
    <row r="45" spans="1:23" customFormat="1" ht="16.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T45" s="22" t="str">
        <f>IFERROR(IF(LEN($C45)*LEN($L45),VLOOKUP(TRIM(CLEAN(LOOKUP(2,1/($B$1:$B45&lt;&gt;0),$B$1:$B45))),Agent!$B$2:$C$18,2,0),""),"")</f>
        <v/>
      </c>
      <c r="U45" s="22" t="str">
        <f>IF(LEN($T45),IFERROR("P"&amp;SEARCH((AND(DAY(F45)&gt;0,DAY(F45)&lt;11)*1)+(AND(DAY(F45)&gt;10,DAY(F45)&lt;21)*2)+(AND(DAY(F45)&gt;20,DAY(F45)&lt;32)*3),"123"),IF(ROW()-ROW($U$5)&gt;1,LOOKUP(2,1/($U$5:U44&lt;&gt;""),$U$5:U44),"")),"")</f>
        <v/>
      </c>
      <c r="V45" s="22" t="str">
        <f t="shared" si="0"/>
        <v/>
      </c>
      <c r="W45" s="22" t="str">
        <f>IF(LEN($T45),"C"&amp;SUMPRODUCT(ISNUMBER(SEARCH({"coaching 1";"coaching 2";"coaching 3"},$L45))*{1;2;3}),"")</f>
        <v/>
      </c>
    </row>
    <row r="46" spans="1:23" customFormat="1" ht="16.5">
      <c r="A46" s="48"/>
      <c r="B46" s="48"/>
      <c r="C46" s="48"/>
      <c r="D46" s="48"/>
      <c r="E46" s="48"/>
      <c r="F46" s="56"/>
      <c r="G46" s="50"/>
      <c r="H46" s="48"/>
      <c r="I46" s="48"/>
      <c r="J46" s="51"/>
      <c r="K46" s="51"/>
      <c r="L46" s="48"/>
      <c r="M46" s="48"/>
      <c r="N46" s="51"/>
      <c r="O46" s="48"/>
      <c r="P46" s="48"/>
      <c r="Q46" s="48"/>
      <c r="R46" s="48"/>
      <c r="T46" s="22" t="str">
        <f>IFERROR(IF(LEN($C46)*LEN($L46),VLOOKUP(TRIM(CLEAN(LOOKUP(2,1/($B$1:$B46&lt;&gt;0),$B$1:$B46))),Agent!$B$2:$C$18,2,0),""),"")</f>
        <v/>
      </c>
      <c r="U46" s="22" t="str">
        <f>IF(LEN($T46),IFERROR("P"&amp;SEARCH((AND(DAY(F46)&gt;0,DAY(F46)&lt;11)*1)+(AND(DAY(F46)&gt;10,DAY(F46)&lt;21)*2)+(AND(DAY(F46)&gt;20,DAY(F46)&lt;32)*3),"123"),IF(ROW()-ROW($U$5)&gt;1,LOOKUP(2,1/($U$5:U45&lt;&gt;""),$U$5:U45),"")),"")</f>
        <v/>
      </c>
      <c r="V46" s="22" t="str">
        <f t="shared" si="0"/>
        <v/>
      </c>
      <c r="W46" s="22" t="str">
        <f>IF(LEN($T46),"C"&amp;SUMPRODUCT(ISNUMBER(SEARCH({"coaching 1";"coaching 2";"coaching 3"},$L46))*{1;2;3}),"")</f>
        <v/>
      </c>
    </row>
    <row r="47" spans="1:23" customFormat="1" ht="16.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T47" s="22" t="str">
        <f>IFERROR(IF(LEN($C47)*LEN($L47),VLOOKUP(TRIM(CLEAN(LOOKUP(2,1/($B$1:$B47&lt;&gt;0),$B$1:$B47))),Agent!$B$2:$C$18,2,0),""),"")</f>
        <v/>
      </c>
      <c r="U47" s="22" t="str">
        <f>IF(LEN($T47),IFERROR("P"&amp;SEARCH((AND(DAY(F47)&gt;0,DAY(F47)&lt;11)*1)+(AND(DAY(F47)&gt;10,DAY(F47)&lt;21)*2)+(AND(DAY(F47)&gt;20,DAY(F47)&lt;32)*3),"123"),IF(ROW()-ROW($U$5)&gt;1,LOOKUP(2,1/($U$5:U46&lt;&gt;""),$U$5:U46),"")),"")</f>
        <v/>
      </c>
      <c r="V47" s="22" t="str">
        <f t="shared" si="0"/>
        <v/>
      </c>
      <c r="W47" s="22" t="str">
        <f>IF(LEN($T47),"C"&amp;SUMPRODUCT(ISNUMBER(SEARCH({"coaching 1";"coaching 2";"coaching 3"},$L47))*{1;2;3}),"")</f>
        <v/>
      </c>
    </row>
    <row r="48" spans="1:23" customFormat="1" ht="16.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T48" s="22" t="str">
        <f>IFERROR(IF(LEN($C48)*LEN($L48),VLOOKUP(TRIM(CLEAN(LOOKUP(2,1/($B$1:$B48&lt;&gt;0),$B$1:$B48))),Agent!$B$2:$C$18,2,0),""),"")</f>
        <v/>
      </c>
      <c r="U48" s="22" t="str">
        <f>IF(LEN($T48),IFERROR("P"&amp;SEARCH((AND(DAY(F48)&gt;0,DAY(F48)&lt;11)*1)+(AND(DAY(F48)&gt;10,DAY(F48)&lt;21)*2)+(AND(DAY(F48)&gt;20,DAY(F48)&lt;32)*3),"123"),IF(ROW()-ROW($U$5)&gt;1,LOOKUP(2,1/($U$5:U47&lt;&gt;""),$U$5:U47),"")),"")</f>
        <v/>
      </c>
      <c r="V48" s="22" t="str">
        <f t="shared" si="0"/>
        <v/>
      </c>
      <c r="W48" s="22" t="str">
        <f>IF(LEN($T48),"C"&amp;SUMPRODUCT(ISNUMBER(SEARCH({"coaching 1";"coaching 2";"coaching 3"},$L48))*{1;2;3}),"")</f>
        <v/>
      </c>
    </row>
    <row r="49" spans="1:23" customFormat="1" ht="16.5">
      <c r="A49" s="48"/>
      <c r="B49" s="48"/>
      <c r="C49" s="48"/>
      <c r="D49" s="48"/>
      <c r="E49" s="48"/>
      <c r="F49" s="56"/>
      <c r="G49" s="50"/>
      <c r="H49" s="48"/>
      <c r="I49" s="48"/>
      <c r="J49" s="51"/>
      <c r="K49" s="51"/>
      <c r="L49" s="48"/>
      <c r="M49" s="48"/>
      <c r="N49" s="51"/>
      <c r="O49" s="48"/>
      <c r="P49" s="48"/>
      <c r="Q49" s="48"/>
      <c r="R49" s="48"/>
      <c r="T49" s="22" t="str">
        <f>IFERROR(IF(LEN($C49)*LEN($L49),VLOOKUP(TRIM(CLEAN(LOOKUP(2,1/($B$1:$B49&lt;&gt;0),$B$1:$B49))),Agent!$B$2:$C$18,2,0),""),"")</f>
        <v/>
      </c>
      <c r="U49" s="22" t="str">
        <f>IF(LEN($T49),IFERROR("P"&amp;SEARCH((AND(DAY(F49)&gt;0,DAY(F49)&lt;11)*1)+(AND(DAY(F49)&gt;10,DAY(F49)&lt;21)*2)+(AND(DAY(F49)&gt;20,DAY(F49)&lt;32)*3),"123"),IF(ROW()-ROW($U$5)&gt;1,LOOKUP(2,1/($U$5:U48&lt;&gt;""),$U$5:U48),"")),"")</f>
        <v/>
      </c>
      <c r="V49" s="22" t="str">
        <f t="shared" si="0"/>
        <v/>
      </c>
      <c r="W49" s="22" t="str">
        <f>IF(LEN($T49),"C"&amp;SUMPRODUCT(ISNUMBER(SEARCH({"coaching 1";"coaching 2";"coaching 3"},$L49))*{1;2;3}),"")</f>
        <v/>
      </c>
    </row>
    <row r="50" spans="1:23" customFormat="1" ht="16.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T50" s="22" t="str">
        <f>IFERROR(IF(LEN($C50)*LEN($L50),VLOOKUP(TRIM(CLEAN(LOOKUP(2,1/($B$1:$B50&lt;&gt;0),$B$1:$B50))),Agent!$B$2:$C$18,2,0),""),"")</f>
        <v/>
      </c>
      <c r="U50" s="22" t="str">
        <f>IF(LEN($T50),IFERROR("P"&amp;SEARCH((AND(DAY(F50)&gt;0,DAY(F50)&lt;11)*1)+(AND(DAY(F50)&gt;10,DAY(F50)&lt;21)*2)+(AND(DAY(F50)&gt;20,DAY(F50)&lt;32)*3),"123"),IF(ROW()-ROW($U$5)&gt;1,LOOKUP(2,1/($U$5:U49&lt;&gt;""),$U$5:U49),"")),"")</f>
        <v/>
      </c>
      <c r="V50" s="22" t="str">
        <f t="shared" si="0"/>
        <v/>
      </c>
      <c r="W50" s="22" t="str">
        <f>IF(LEN($T50),"C"&amp;SUMPRODUCT(ISNUMBER(SEARCH({"coaching 1";"coaching 2";"coaching 3"},$L50))*{1;2;3}),"")</f>
        <v/>
      </c>
    </row>
    <row r="51" spans="1:23" customFormat="1" ht="16.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T51" s="22" t="str">
        <f>IFERROR(IF(LEN($C51)*LEN($L51),VLOOKUP(TRIM(CLEAN(LOOKUP(2,1/($B$1:$B51&lt;&gt;0),$B$1:$B51))),Agent!$B$2:$C$18,2,0),""),"")</f>
        <v/>
      </c>
      <c r="U51" s="22" t="str">
        <f>IF(LEN($T51),IFERROR("P"&amp;SEARCH((AND(DAY(F51)&gt;0,DAY(F51)&lt;11)*1)+(AND(DAY(F51)&gt;10,DAY(F51)&lt;21)*2)+(AND(DAY(F51)&gt;20,DAY(F51)&lt;32)*3),"123"),IF(ROW()-ROW($U$5)&gt;1,LOOKUP(2,1/($U$5:U50&lt;&gt;""),$U$5:U50),"")),"")</f>
        <v/>
      </c>
      <c r="V51" s="22" t="str">
        <f t="shared" si="0"/>
        <v/>
      </c>
      <c r="W51" s="22" t="str">
        <f>IF(LEN($T51),"C"&amp;SUMPRODUCT(ISNUMBER(SEARCH({"coaching 1";"coaching 2";"coaching 3"},$L51))*{1;2;3}),"")</f>
        <v/>
      </c>
    </row>
    <row r="52" spans="1:23" customFormat="1" ht="16.5">
      <c r="A52" s="48"/>
      <c r="B52" s="48"/>
      <c r="C52" s="48"/>
      <c r="D52" s="48"/>
      <c r="E52" s="48"/>
      <c r="F52" s="56"/>
      <c r="G52" s="50"/>
      <c r="H52" s="48"/>
      <c r="I52" s="48"/>
      <c r="J52" s="51"/>
      <c r="K52" s="51"/>
      <c r="L52" s="48"/>
      <c r="M52" s="48"/>
      <c r="N52" s="51"/>
      <c r="O52" s="48"/>
      <c r="P52" s="48"/>
      <c r="Q52" s="48"/>
      <c r="R52" s="48"/>
      <c r="T52" s="22" t="str">
        <f>IFERROR(IF(LEN($C52)*LEN($L52),VLOOKUP(TRIM(CLEAN(LOOKUP(2,1/($B$1:$B52&lt;&gt;0),$B$1:$B52))),Agent!$B$2:$C$18,2,0),""),"")</f>
        <v/>
      </c>
      <c r="U52" s="22" t="str">
        <f>IF(LEN($T52),IFERROR("P"&amp;SEARCH((AND(DAY(F52)&gt;0,DAY(F52)&lt;11)*1)+(AND(DAY(F52)&gt;10,DAY(F52)&lt;21)*2)+(AND(DAY(F52)&gt;20,DAY(F52)&lt;32)*3),"123"),IF(ROW()-ROW($U$5)&gt;1,LOOKUP(2,1/($U$5:U51&lt;&gt;""),$U$5:U51),"")),"")</f>
        <v/>
      </c>
      <c r="V52" s="22" t="str">
        <f t="shared" si="0"/>
        <v/>
      </c>
      <c r="W52" s="22" t="str">
        <f>IF(LEN($T52),"C"&amp;SUMPRODUCT(ISNUMBER(SEARCH({"coaching 1";"coaching 2";"coaching 3"},$L52))*{1;2;3}),"")</f>
        <v/>
      </c>
    </row>
    <row r="53" spans="1:23" customFormat="1" ht="16.5">
      <c r="A53" s="48"/>
      <c r="B53" s="48"/>
      <c r="C53" s="57"/>
      <c r="D53" s="57"/>
      <c r="E53" s="48"/>
      <c r="F53" s="48"/>
      <c r="G53" s="48"/>
      <c r="H53" s="48"/>
      <c r="I53" s="48"/>
      <c r="J53" s="48"/>
      <c r="K53" s="48"/>
      <c r="L53" s="57"/>
      <c r="M53" s="57"/>
      <c r="N53" s="48"/>
      <c r="O53" s="48"/>
      <c r="P53" s="48"/>
      <c r="Q53" s="48"/>
      <c r="R53" s="48"/>
      <c r="T53" s="22" t="str">
        <f>IFERROR(IF(LEN($C53)*LEN($L53),VLOOKUP(TRIM(CLEAN(LOOKUP(2,1/($B$1:$B53&lt;&gt;0),$B$1:$B53))),Agent!$B$2:$C$18,2,0),""),"")</f>
        <v/>
      </c>
      <c r="U53" s="22" t="str">
        <f>IF(LEN($T53),IFERROR("P"&amp;SEARCH((AND(DAY(F53)&gt;0,DAY(F53)&lt;11)*1)+(AND(DAY(F53)&gt;10,DAY(F53)&lt;21)*2)+(AND(DAY(F53)&gt;20,DAY(F53)&lt;32)*3),"123"),IF(ROW()-ROW($U$5)&gt;1,LOOKUP(2,1/($U$5:U52&lt;&gt;""),$U$5:U52),"")),"")</f>
        <v/>
      </c>
      <c r="V53" s="22" t="str">
        <f t="shared" si="0"/>
        <v/>
      </c>
      <c r="W53" s="22" t="str">
        <f>IF(LEN($T53),"C"&amp;SUMPRODUCT(ISNUMBER(SEARCH({"coaching 1";"coaching 2";"coaching 3"},$L53))*{1;2;3}),"")</f>
        <v/>
      </c>
    </row>
    <row r="54" spans="1:23" customFormat="1" ht="16.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T54" s="22" t="str">
        <f>IFERROR(IF(LEN($C54)*LEN($L54),VLOOKUP(TRIM(CLEAN(LOOKUP(2,1/($B$1:$B54&lt;&gt;0),$B$1:$B54))),Agent!$B$2:$C$18,2,0),""),"")</f>
        <v/>
      </c>
      <c r="U54" s="22" t="str">
        <f>IF(LEN($T54),IFERROR("P"&amp;SEARCH((AND(DAY(F54)&gt;0,DAY(F54)&lt;11)*1)+(AND(DAY(F54)&gt;10,DAY(F54)&lt;21)*2)+(AND(DAY(F54)&gt;20,DAY(F54)&lt;32)*3),"123"),IF(ROW()-ROW($U$5)&gt;1,LOOKUP(2,1/($U$5:U53&lt;&gt;""),$U$5:U53),"")),"")</f>
        <v/>
      </c>
      <c r="V54" s="22" t="str">
        <f t="shared" si="0"/>
        <v/>
      </c>
      <c r="W54" s="22" t="str">
        <f>IF(LEN($T54),"C"&amp;SUMPRODUCT(ISNUMBER(SEARCH({"coaching 1";"coaching 2";"coaching 3"},$L54))*{1;2;3}),"")</f>
        <v/>
      </c>
    </row>
    <row r="55" spans="1:23" customFormat="1" ht="16.5">
      <c r="A55" s="48"/>
      <c r="B55" s="48"/>
      <c r="C55" s="57"/>
      <c r="D55" s="57"/>
      <c r="E55" s="48"/>
      <c r="F55" s="48"/>
      <c r="G55" s="48"/>
      <c r="H55" s="48"/>
      <c r="I55" s="48"/>
      <c r="J55" s="48"/>
      <c r="K55" s="48"/>
      <c r="L55" s="57"/>
      <c r="M55" s="57"/>
      <c r="N55" s="48"/>
      <c r="O55" s="48"/>
      <c r="P55" s="48"/>
      <c r="Q55" s="48"/>
      <c r="R55" s="48"/>
      <c r="T55" s="22" t="str">
        <f>IFERROR(IF(LEN($C55)*LEN($L55),VLOOKUP(TRIM(CLEAN(LOOKUP(2,1/($B$1:$B55&lt;&gt;0),$B$1:$B55))),Agent!$B$2:$C$18,2,0),""),"")</f>
        <v/>
      </c>
      <c r="U55" s="22" t="str">
        <f>IF(LEN($T55),IFERROR("P"&amp;SEARCH((AND(DAY(F55)&gt;0,DAY(F55)&lt;11)*1)+(AND(DAY(F55)&gt;10,DAY(F55)&lt;21)*2)+(AND(DAY(F55)&gt;20,DAY(F55)&lt;32)*3),"123"),IF(ROW()-ROW($U$5)&gt;1,LOOKUP(2,1/($U$5:U54&lt;&gt;""),$U$5:U54),"")),"")</f>
        <v/>
      </c>
      <c r="V55" s="22" t="str">
        <f t="shared" si="0"/>
        <v/>
      </c>
      <c r="W55" s="22" t="str">
        <f>IF(LEN($T55),"C"&amp;SUMPRODUCT(ISNUMBER(SEARCH({"coaching 1";"coaching 2";"coaching 3"},$L55))*{1;2;3}),"")</f>
        <v/>
      </c>
    </row>
    <row r="56" spans="1:23" customFormat="1" ht="16.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T56" s="22" t="str">
        <f>IFERROR(IF(LEN($C56)*LEN($L56),VLOOKUP(TRIM(CLEAN(LOOKUP(2,1/($B$1:$B56&lt;&gt;0),$B$1:$B56))),Agent!$B$2:$C$18,2,0),""),"")</f>
        <v/>
      </c>
      <c r="U56" s="22" t="str">
        <f>IF(LEN($T56),IFERROR("P"&amp;SEARCH((AND(DAY(F56)&gt;0,DAY(F56)&lt;11)*1)+(AND(DAY(F56)&gt;10,DAY(F56)&lt;21)*2)+(AND(DAY(F56)&gt;20,DAY(F56)&lt;32)*3),"123"),IF(ROW()-ROW($U$5)&gt;1,LOOKUP(2,1/($U$5:U55&lt;&gt;""),$U$5:U55),"")),"")</f>
        <v/>
      </c>
      <c r="V56" s="22" t="str">
        <f t="shared" si="0"/>
        <v/>
      </c>
      <c r="W56" s="22" t="str">
        <f>IF(LEN($T56),"C"&amp;SUMPRODUCT(ISNUMBER(SEARCH({"coaching 1";"coaching 2";"coaching 3"},$L56))*{1;2;3}),"")</f>
        <v/>
      </c>
    </row>
    <row r="57" spans="1:23" customFormat="1" ht="16.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T57" s="22" t="str">
        <f>IFERROR(IF(LEN($C57)*LEN($L57),VLOOKUP(TRIM(CLEAN(LOOKUP(2,1/($B$1:$B57&lt;&gt;0),$B$1:$B57))),Agent!$B$2:$C$18,2,0),""),"")</f>
        <v/>
      </c>
      <c r="U57" s="22" t="str">
        <f>IF(LEN($T57),IFERROR("P"&amp;SEARCH((AND(DAY(F57)&gt;0,DAY(F57)&lt;11)*1)+(AND(DAY(F57)&gt;10,DAY(F57)&lt;21)*2)+(AND(DAY(F57)&gt;20,DAY(F57)&lt;32)*3),"123"),IF(ROW()-ROW($U$5)&gt;1,LOOKUP(2,1/($U$5:U56&lt;&gt;""),$U$5:U56),"")),"")</f>
        <v/>
      </c>
      <c r="V57" s="22" t="str">
        <f t="shared" si="0"/>
        <v/>
      </c>
      <c r="W57" s="22" t="str">
        <f>IF(LEN($T57),"C"&amp;SUMPRODUCT(ISNUMBER(SEARCH({"coaching 1";"coaching 2";"coaching 3"},$L57))*{1;2;3}),"")</f>
        <v/>
      </c>
    </row>
    <row r="58" spans="1:23" customFormat="1" ht="16.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T58" s="22" t="str">
        <f>IFERROR(IF(LEN($C58)*LEN($L58),VLOOKUP(TRIM(CLEAN(LOOKUP(2,1/($B$1:$B58&lt;&gt;0),$B$1:$B58))),Agent!$B$2:$C$18,2,0),""),"")</f>
        <v/>
      </c>
      <c r="U58" s="22" t="str">
        <f>IF(LEN($T58),IFERROR("P"&amp;SEARCH((AND(DAY(F58)&gt;0,DAY(F58)&lt;11)*1)+(AND(DAY(F58)&gt;10,DAY(F58)&lt;21)*2)+(AND(DAY(F58)&gt;20,DAY(F58)&lt;32)*3),"123"),IF(ROW()-ROW($U$5)&gt;1,LOOKUP(2,1/($U$5:U57&lt;&gt;""),$U$5:U57),"")),"")</f>
        <v/>
      </c>
      <c r="V58" s="22" t="str">
        <f t="shared" si="0"/>
        <v/>
      </c>
      <c r="W58" s="22" t="str">
        <f>IF(LEN($T58),"C"&amp;SUMPRODUCT(ISNUMBER(SEARCH({"coaching 1";"coaching 2";"coaching 3"},$L58))*{1;2;3}),"")</f>
        <v/>
      </c>
    </row>
    <row r="59" spans="1:23" customFormat="1" ht="16.5">
      <c r="A59" s="48"/>
      <c r="B59" s="48"/>
      <c r="C59" s="48"/>
      <c r="D59" s="48"/>
      <c r="E59" s="48"/>
      <c r="F59" s="56"/>
      <c r="G59" s="50"/>
      <c r="H59" s="48"/>
      <c r="I59" s="48"/>
      <c r="J59" s="51"/>
      <c r="K59" s="51"/>
      <c r="L59" s="48"/>
      <c r="M59" s="48"/>
      <c r="N59" s="51"/>
      <c r="O59" s="48"/>
      <c r="P59" s="48"/>
      <c r="Q59" s="48"/>
      <c r="R59" s="48"/>
      <c r="T59" s="22" t="str">
        <f>IFERROR(IF(LEN($C59)*LEN($L59),VLOOKUP(TRIM(CLEAN(LOOKUP(2,1/($B$1:$B59&lt;&gt;0),$B$1:$B59))),Agent!$B$2:$C$18,2,0),""),"")</f>
        <v/>
      </c>
      <c r="U59" s="22" t="str">
        <f>IF(LEN($T59),IFERROR("P"&amp;SEARCH((AND(DAY(F59)&gt;0,DAY(F59)&lt;11)*1)+(AND(DAY(F59)&gt;10,DAY(F59)&lt;21)*2)+(AND(DAY(F59)&gt;20,DAY(F59)&lt;32)*3),"123"),IF(ROW()-ROW($U$5)&gt;1,LOOKUP(2,1/($U$5:U58&lt;&gt;""),$U$5:U58),"")),"")</f>
        <v/>
      </c>
      <c r="V59" s="22" t="str">
        <f t="shared" si="0"/>
        <v/>
      </c>
      <c r="W59" s="22" t="str">
        <f>IF(LEN($T59),"C"&amp;SUMPRODUCT(ISNUMBER(SEARCH({"coaching 1";"coaching 2";"coaching 3"},$L59))*{1;2;3}),"")</f>
        <v/>
      </c>
    </row>
    <row r="60" spans="1:23" customFormat="1" ht="16.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T60" s="22" t="str">
        <f>IFERROR(IF(LEN($C60)*LEN($L60),VLOOKUP(TRIM(CLEAN(LOOKUP(2,1/($B$1:$B60&lt;&gt;0),$B$1:$B60))),Agent!$B$2:$C$18,2,0),""),"")</f>
        <v/>
      </c>
      <c r="U60" s="22" t="str">
        <f>IF(LEN($T60),IFERROR("P"&amp;SEARCH((AND(DAY(F60)&gt;0,DAY(F60)&lt;11)*1)+(AND(DAY(F60)&gt;10,DAY(F60)&lt;21)*2)+(AND(DAY(F60)&gt;20,DAY(F60)&lt;32)*3),"123"),IF(ROW()-ROW($U$5)&gt;1,LOOKUP(2,1/($U$5:U59&lt;&gt;""),$U$5:U59),"")),"")</f>
        <v/>
      </c>
      <c r="V60" s="22" t="str">
        <f t="shared" si="0"/>
        <v/>
      </c>
      <c r="W60" s="22" t="str">
        <f>IF(LEN($T60),"C"&amp;SUMPRODUCT(ISNUMBER(SEARCH({"coaching 1";"coaching 2";"coaching 3"},$L60))*{1;2;3}),"")</f>
        <v/>
      </c>
    </row>
    <row r="61" spans="1:23" customFormat="1" ht="16.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T61" s="22" t="str">
        <f>IFERROR(IF(LEN($C61)*LEN($L61),VLOOKUP(TRIM(CLEAN(LOOKUP(2,1/($B$1:$B61&lt;&gt;0),$B$1:$B61))),Agent!$B$2:$C$18,2,0),""),"")</f>
        <v/>
      </c>
      <c r="U61" s="22" t="str">
        <f>IF(LEN($T61),IFERROR("P"&amp;SEARCH((AND(DAY(F61)&gt;0,DAY(F61)&lt;11)*1)+(AND(DAY(F61)&gt;10,DAY(F61)&lt;21)*2)+(AND(DAY(F61)&gt;20,DAY(F61)&lt;32)*3),"123"),IF(ROW()-ROW($U$5)&gt;1,LOOKUP(2,1/($U$5:U60&lt;&gt;""),$U$5:U60),"")),"")</f>
        <v/>
      </c>
      <c r="V61" s="22" t="str">
        <f t="shared" si="0"/>
        <v/>
      </c>
      <c r="W61" s="22" t="str">
        <f>IF(LEN($T61),"C"&amp;SUMPRODUCT(ISNUMBER(SEARCH({"coaching 1";"coaching 2";"coaching 3"},$L61))*{1;2;3}),"")</f>
        <v/>
      </c>
    </row>
    <row r="62" spans="1:23" customFormat="1" ht="16.5">
      <c r="A62" s="48"/>
      <c r="B62" s="48"/>
      <c r="C62" s="48"/>
      <c r="D62" s="48"/>
      <c r="E62" s="48"/>
      <c r="F62" s="56"/>
      <c r="G62" s="50"/>
      <c r="H62" s="48"/>
      <c r="I62" s="48"/>
      <c r="J62" s="51"/>
      <c r="K62" s="51"/>
      <c r="L62" s="48"/>
      <c r="M62" s="48"/>
      <c r="N62" s="51"/>
      <c r="O62" s="48"/>
      <c r="P62" s="48"/>
      <c r="Q62" s="48"/>
      <c r="R62" s="48"/>
      <c r="T62" s="22" t="str">
        <f>IFERROR(IF(LEN($C62)*LEN($L62),VLOOKUP(TRIM(CLEAN(LOOKUP(2,1/($B$1:$B62&lt;&gt;0),$B$1:$B62))),Agent!$B$2:$C$18,2,0),""),"")</f>
        <v/>
      </c>
      <c r="U62" s="22" t="str">
        <f>IF(LEN($T62),IFERROR("P"&amp;SEARCH((AND(DAY(F62)&gt;0,DAY(F62)&lt;11)*1)+(AND(DAY(F62)&gt;10,DAY(F62)&lt;21)*2)+(AND(DAY(F62)&gt;20,DAY(F62)&lt;32)*3),"123"),IF(ROW()-ROW($U$5)&gt;1,LOOKUP(2,1/($U$5:U61&lt;&gt;""),$U$5:U61),"")),"")</f>
        <v/>
      </c>
      <c r="V62" s="22" t="str">
        <f t="shared" si="0"/>
        <v/>
      </c>
      <c r="W62" s="22" t="str">
        <f>IF(LEN($T62),"C"&amp;SUMPRODUCT(ISNUMBER(SEARCH({"coaching 1";"coaching 2";"coaching 3"},$L62))*{1;2;3}),"")</f>
        <v/>
      </c>
    </row>
    <row r="63" spans="1:23" customFormat="1" ht="16.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T63" s="22" t="str">
        <f>IFERROR(IF(LEN($C63)*LEN($L63),VLOOKUP(TRIM(CLEAN(LOOKUP(2,1/($B$1:$B63&lt;&gt;0),$B$1:$B63))),Agent!$B$2:$C$18,2,0),""),"")</f>
        <v/>
      </c>
      <c r="U63" s="22" t="str">
        <f>IF(LEN($T63),IFERROR("P"&amp;SEARCH((AND(DAY(F63)&gt;0,DAY(F63)&lt;11)*1)+(AND(DAY(F63)&gt;10,DAY(F63)&lt;21)*2)+(AND(DAY(F63)&gt;20,DAY(F63)&lt;32)*3),"123"),IF(ROW()-ROW($U$5)&gt;1,LOOKUP(2,1/($U$5:U62&lt;&gt;""),$U$5:U62),"")),"")</f>
        <v/>
      </c>
      <c r="V63" s="22" t="str">
        <f t="shared" si="0"/>
        <v/>
      </c>
      <c r="W63" s="22" t="str">
        <f>IF(LEN($T63),"C"&amp;SUMPRODUCT(ISNUMBER(SEARCH({"coaching 1";"coaching 2";"coaching 3"},$L63))*{1;2;3}),"")</f>
        <v/>
      </c>
    </row>
    <row r="64" spans="1:23" customFormat="1" ht="16.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T64" s="22" t="str">
        <f>IFERROR(IF(LEN($C64)*LEN($L64),VLOOKUP(TRIM(CLEAN(LOOKUP(2,1/($B$1:$B64&lt;&gt;0),$B$1:$B64))),Agent!$B$2:$C$18,2,0),""),"")</f>
        <v/>
      </c>
      <c r="U64" s="22" t="str">
        <f>IF(LEN($T64),IFERROR("P"&amp;SEARCH((AND(DAY(F64)&gt;0,DAY(F64)&lt;11)*1)+(AND(DAY(F64)&gt;10,DAY(F64)&lt;21)*2)+(AND(DAY(F64)&gt;20,DAY(F64)&lt;32)*3),"123"),IF(ROW()-ROW($U$5)&gt;1,LOOKUP(2,1/($U$5:U63&lt;&gt;""),$U$5:U63),"")),"")</f>
        <v/>
      </c>
      <c r="V64" s="22" t="str">
        <f t="shared" si="0"/>
        <v/>
      </c>
      <c r="W64" s="22" t="str">
        <f>IF(LEN($T64),"C"&amp;SUMPRODUCT(ISNUMBER(SEARCH({"coaching 1";"coaching 2";"coaching 3"},$L64))*{1;2;3}),"")</f>
        <v/>
      </c>
    </row>
    <row r="65" spans="1:23" customFormat="1" ht="16.5">
      <c r="A65" s="48"/>
      <c r="B65" s="48"/>
      <c r="C65" s="48"/>
      <c r="D65" s="48"/>
      <c r="E65" s="48"/>
      <c r="F65" s="56"/>
      <c r="G65" s="50"/>
      <c r="H65" s="48"/>
      <c r="I65" s="48"/>
      <c r="J65" s="51"/>
      <c r="K65" s="51"/>
      <c r="L65" s="48"/>
      <c r="M65" s="48"/>
      <c r="N65" s="51"/>
      <c r="O65" s="48"/>
      <c r="P65" s="48"/>
      <c r="Q65" s="48"/>
      <c r="R65" s="48"/>
      <c r="T65" s="22" t="str">
        <f>IFERROR(IF(LEN($C65)*LEN($L65),VLOOKUP(TRIM(CLEAN(LOOKUP(2,1/($B$1:$B65&lt;&gt;0),$B$1:$B65))),Agent!$B$2:$C$18,2,0),""),"")</f>
        <v/>
      </c>
      <c r="U65" s="22" t="str">
        <f>IF(LEN($T65),IFERROR("P"&amp;SEARCH((AND(DAY(F65)&gt;0,DAY(F65)&lt;11)*1)+(AND(DAY(F65)&gt;10,DAY(F65)&lt;21)*2)+(AND(DAY(F65)&gt;20,DAY(F65)&lt;32)*3),"123"),IF(ROW()-ROW($U$5)&gt;1,LOOKUP(2,1/($U$5:U64&lt;&gt;""),$U$5:U64),"")),"")</f>
        <v/>
      </c>
      <c r="V65" s="22" t="str">
        <f t="shared" si="0"/>
        <v/>
      </c>
      <c r="W65" s="22" t="str">
        <f>IF(LEN($T65),"C"&amp;SUMPRODUCT(ISNUMBER(SEARCH({"coaching 1";"coaching 2";"coaching 3"},$L65))*{1;2;3}),"")</f>
        <v/>
      </c>
    </row>
    <row r="66" spans="1:23" customFormat="1" ht="16.5">
      <c r="A66" s="48"/>
      <c r="B66" s="48"/>
      <c r="C66" s="57"/>
      <c r="D66" s="57"/>
      <c r="E66" s="48"/>
      <c r="F66" s="48"/>
      <c r="G66" s="48"/>
      <c r="H66" s="48"/>
      <c r="I66" s="48"/>
      <c r="J66" s="48"/>
      <c r="K66" s="48"/>
      <c r="L66" s="57"/>
      <c r="M66" s="57"/>
      <c r="N66" s="48"/>
      <c r="O66" s="48"/>
      <c r="P66" s="48"/>
      <c r="Q66" s="48"/>
      <c r="R66" s="48"/>
      <c r="T66" s="22" t="str">
        <f>IFERROR(IF(LEN($C66)*LEN($L66),VLOOKUP(TRIM(CLEAN(LOOKUP(2,1/($B$1:$B66&lt;&gt;0),$B$1:$B66))),Agent!$B$2:$C$18,2,0),""),"")</f>
        <v/>
      </c>
      <c r="U66" s="22" t="str">
        <f>IF(LEN($T66),IFERROR("P"&amp;SEARCH((AND(DAY(F66)&gt;0,DAY(F66)&lt;11)*1)+(AND(DAY(F66)&gt;10,DAY(F66)&lt;21)*2)+(AND(DAY(F66)&gt;20,DAY(F66)&lt;32)*3),"123"),IF(ROW()-ROW($U$5)&gt;1,LOOKUP(2,1/($U$5:U65&lt;&gt;""),$U$5:U65),"")),"")</f>
        <v/>
      </c>
      <c r="V66" s="22" t="str">
        <f t="shared" si="0"/>
        <v/>
      </c>
      <c r="W66" s="22" t="str">
        <f>IF(LEN($T66),"C"&amp;SUMPRODUCT(ISNUMBER(SEARCH({"coaching 1";"coaching 2";"coaching 3"},$L66))*{1;2;3}),"")</f>
        <v/>
      </c>
    </row>
    <row r="67" spans="1:23" customFormat="1" ht="16.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T67" s="22" t="str">
        <f>IFERROR(IF(LEN($C67)*LEN($L67),VLOOKUP(TRIM(CLEAN(LOOKUP(2,1/($B$1:$B67&lt;&gt;0),$B$1:$B67))),Agent!$B$2:$C$18,2,0),""),"")</f>
        <v/>
      </c>
      <c r="U67" s="22" t="str">
        <f>IF(LEN($T67),IFERROR("P"&amp;SEARCH((AND(DAY(F67)&gt;0,DAY(F67)&lt;11)*1)+(AND(DAY(F67)&gt;10,DAY(F67)&lt;21)*2)+(AND(DAY(F67)&gt;20,DAY(F67)&lt;32)*3),"123"),IF(ROW()-ROW($U$5)&gt;1,LOOKUP(2,1/($U$5:U66&lt;&gt;""),$U$5:U66),"")),"")</f>
        <v/>
      </c>
      <c r="V67" s="22" t="str">
        <f t="shared" si="0"/>
        <v/>
      </c>
      <c r="W67" s="22" t="str">
        <f>IF(LEN($T67),"C"&amp;SUMPRODUCT(ISNUMBER(SEARCH({"coaching 1";"coaching 2";"coaching 3"},$L67))*{1;2;3}),"")</f>
        <v/>
      </c>
    </row>
    <row r="68" spans="1:23" customFormat="1" ht="16.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T68" s="22" t="str">
        <f>IFERROR(IF(LEN($C68)*LEN($L68),VLOOKUP(TRIM(CLEAN(LOOKUP(2,1/($B$1:$B68&lt;&gt;0),$B$1:$B68))),Agent!$B$2:$C$18,2,0),""),"")</f>
        <v/>
      </c>
      <c r="U68" s="22" t="str">
        <f>IF(LEN($T68),IFERROR("P"&amp;SEARCH((AND(DAY(F68)&gt;0,DAY(F68)&lt;11)*1)+(AND(DAY(F68)&gt;10,DAY(F68)&lt;21)*2)+(AND(DAY(F68)&gt;20,DAY(F68)&lt;32)*3),"123"),IF(ROW()-ROW($U$5)&gt;1,LOOKUP(2,1/($U$5:U67&lt;&gt;""),$U$5:U67),"")),"")</f>
        <v/>
      </c>
      <c r="V68" s="22" t="str">
        <f t="shared" si="0"/>
        <v/>
      </c>
      <c r="W68" s="22" t="str">
        <f>IF(LEN($T68),"C"&amp;SUMPRODUCT(ISNUMBER(SEARCH({"coaching 1";"coaching 2";"coaching 3"},$L68))*{1;2;3}),"")</f>
        <v/>
      </c>
    </row>
    <row r="69" spans="1:23" customFormat="1" ht="16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T69" s="22" t="str">
        <f>IFERROR(IF(LEN($C69)*LEN($L69),VLOOKUP(TRIM(CLEAN(LOOKUP(2,1/($B$1:$B69&lt;&gt;0),$B$1:$B69))),Agent!$B$2:$C$18,2,0),""),"")</f>
        <v/>
      </c>
      <c r="U69" s="22" t="str">
        <f>IF(LEN($T69),IFERROR("P"&amp;SEARCH((AND(DAY(F69)&gt;0,DAY(F69)&lt;11)*1)+(AND(DAY(F69)&gt;10,DAY(F69)&lt;21)*2)+(AND(DAY(F69)&gt;20,DAY(F69)&lt;32)*3),"123"),IF(ROW()-ROW($U$5)&gt;1,LOOKUP(2,1/($U$5:U68&lt;&gt;""),$U$5:U68),"")),"")</f>
        <v/>
      </c>
      <c r="V69" s="22" t="str">
        <f t="shared" si="0"/>
        <v/>
      </c>
      <c r="W69" s="22" t="str">
        <f>IF(LEN($T69),"C"&amp;SUMPRODUCT(ISNUMBER(SEARCH({"coaching 1";"coaching 2";"coaching 3"},$L69))*{1;2;3}),"")</f>
        <v/>
      </c>
    </row>
    <row r="70" spans="1:23" customFormat="1" ht="16.5">
      <c r="A70" s="48"/>
      <c r="B70" s="48"/>
      <c r="C70" s="48"/>
      <c r="D70" s="48"/>
      <c r="E70" s="48"/>
      <c r="F70" s="56"/>
      <c r="G70" s="50"/>
      <c r="H70" s="48"/>
      <c r="I70" s="48"/>
      <c r="J70" s="51"/>
      <c r="K70" s="51"/>
      <c r="L70" s="48"/>
      <c r="M70" s="48"/>
      <c r="N70" s="51"/>
      <c r="O70" s="48"/>
      <c r="P70" s="48"/>
      <c r="Q70" s="48"/>
      <c r="R70" s="48"/>
      <c r="T70" s="22" t="str">
        <f>IFERROR(IF(LEN($C70)*LEN($L70),VLOOKUP(TRIM(CLEAN(LOOKUP(2,1/($B$1:$B70&lt;&gt;0),$B$1:$B70))),Agent!$B$2:$C$18,2,0),""),"")</f>
        <v/>
      </c>
      <c r="U70" s="22" t="str">
        <f>IF(LEN($T70),IFERROR("P"&amp;SEARCH((AND(DAY(F70)&gt;0,DAY(F70)&lt;11)*1)+(AND(DAY(F70)&gt;10,DAY(F70)&lt;21)*2)+(AND(DAY(F70)&gt;20,DAY(F70)&lt;32)*3),"123"),IF(ROW()-ROW($U$5)&gt;1,LOOKUP(2,1/($U$5:U69&lt;&gt;""),$U$5:U69),"")),"")</f>
        <v/>
      </c>
      <c r="V70" s="22" t="str">
        <f t="shared" ref="V70:V121" si="1">IF(LEN($T70),INDEX(KP.Code,SUMPRODUCT(ISNUMBER(SEARCH("*"&amp;KP.Keyword&amp;"*",C70))*ROW(KP.Code))-2),"")</f>
        <v/>
      </c>
      <c r="W70" s="22" t="str">
        <f>IF(LEN($T70),"C"&amp;SUMPRODUCT(ISNUMBER(SEARCH({"coaching 1";"coaching 2";"coaching 3"},$L70))*{1;2;3}),"")</f>
        <v/>
      </c>
    </row>
    <row r="71" spans="1:23" customFormat="1" ht="16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T71" s="22" t="str">
        <f>IFERROR(IF(LEN($C71)*LEN($L71),VLOOKUP(TRIM(CLEAN(LOOKUP(2,1/($B$1:$B71&lt;&gt;0),$B$1:$B71))),Agent!$B$2:$C$18,2,0),""),"")</f>
        <v/>
      </c>
      <c r="U71" s="22" t="str">
        <f>IF(LEN($T71),IFERROR("P"&amp;SEARCH((AND(DAY(F71)&gt;0,DAY(F71)&lt;11)*1)+(AND(DAY(F71)&gt;10,DAY(F71)&lt;21)*2)+(AND(DAY(F71)&gt;20,DAY(F71)&lt;32)*3),"123"),IF(ROW()-ROW($U$5)&gt;1,LOOKUP(2,1/($U$5:U70&lt;&gt;""),$U$5:U70),"")),"")</f>
        <v/>
      </c>
      <c r="V71" s="22" t="str">
        <f t="shared" si="1"/>
        <v/>
      </c>
      <c r="W71" s="22" t="str">
        <f>IF(LEN($T71),"C"&amp;SUMPRODUCT(ISNUMBER(SEARCH({"coaching 1";"coaching 2";"coaching 3"},$L71))*{1;2;3}),"")</f>
        <v/>
      </c>
    </row>
    <row r="72" spans="1:23" customFormat="1" ht="16.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T72" s="22" t="str">
        <f>IFERROR(IF(LEN($C72)*LEN($L72),VLOOKUP(TRIM(CLEAN(LOOKUP(2,1/($B$1:$B72&lt;&gt;0),$B$1:$B72))),Agent!$B$2:$C$18,2,0),""),"")</f>
        <v/>
      </c>
      <c r="U72" s="22" t="str">
        <f>IF(LEN($T72),IFERROR("P"&amp;SEARCH((AND(DAY(F72)&gt;0,DAY(F72)&lt;11)*1)+(AND(DAY(F72)&gt;10,DAY(F72)&lt;21)*2)+(AND(DAY(F72)&gt;20,DAY(F72)&lt;32)*3),"123"),IF(ROW()-ROW($U$5)&gt;1,LOOKUP(2,1/($U$5:U71&lt;&gt;""),$U$5:U71),"")),"")</f>
        <v/>
      </c>
      <c r="V72" s="22" t="str">
        <f t="shared" si="1"/>
        <v/>
      </c>
      <c r="W72" s="22" t="str">
        <f>IF(LEN($T72),"C"&amp;SUMPRODUCT(ISNUMBER(SEARCH({"coaching 1";"coaching 2";"coaching 3"},$L72))*{1;2;3}),"")</f>
        <v/>
      </c>
    </row>
    <row r="73" spans="1:23" customForma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T73" s="22" t="str">
        <f>IFERROR(IF(LEN($C73)*LEN($L73),VLOOKUP(TRIM(CLEAN(LOOKUP(2,1/($B$1:$B73&lt;&gt;0),$B$1:$B73))),Agent!$B$2:$C$18,2,0),""),"")</f>
        <v/>
      </c>
      <c r="U73" s="22" t="str">
        <f>IF(LEN($T73),IFERROR("P"&amp;SEARCH((AND(DAY(F73)&gt;0,DAY(F73)&lt;11)*1)+(AND(DAY(F73)&gt;10,DAY(F73)&lt;21)*2)+(AND(DAY(F73)&gt;20,DAY(F73)&lt;32)*3),"123"),IF(ROW()-ROW($U$5)&gt;1,LOOKUP(2,1/($U$5:U72&lt;&gt;""),$U$5:U72),"")),"")</f>
        <v/>
      </c>
      <c r="V73" s="22" t="str">
        <f t="shared" si="1"/>
        <v/>
      </c>
      <c r="W73" s="22" t="str">
        <f>IF(LEN($T73),"C"&amp;SUMPRODUCT(ISNUMBER(SEARCH({"coaching 1";"coaching 2";"coaching 3"},$L73))*{1;2;3}),"")</f>
        <v/>
      </c>
    </row>
    <row r="74" spans="1:23" customForma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T74" s="22" t="str">
        <f>IFERROR(IF(LEN($C74)*LEN($L74),VLOOKUP(TRIM(CLEAN(LOOKUP(2,1/($B$1:$B74&lt;&gt;0),$B$1:$B74))),Agent!$B$2:$C$18,2,0),""),"")</f>
        <v/>
      </c>
      <c r="U74" s="22" t="str">
        <f>IF(LEN($T74),IFERROR("P"&amp;SEARCH((AND(DAY(F74)&gt;0,DAY(F74)&lt;11)*1)+(AND(DAY(F74)&gt;10,DAY(F74)&lt;21)*2)+(AND(DAY(F74)&gt;20,DAY(F74)&lt;32)*3),"123"),IF(ROW()-ROW($U$5)&gt;1,LOOKUP(2,1/($U$5:U73&lt;&gt;""),$U$5:U73),"")),"")</f>
        <v/>
      </c>
      <c r="V74" s="22" t="str">
        <f t="shared" si="1"/>
        <v/>
      </c>
      <c r="W74" s="22" t="str">
        <f>IF(LEN($T74),"C"&amp;SUMPRODUCT(ISNUMBER(SEARCH({"coaching 1";"coaching 2";"coaching 3"},$L74))*{1;2;3}),"")</f>
        <v/>
      </c>
    </row>
    <row r="75" spans="1:23" customFormat="1" ht="19.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T75" s="22" t="str">
        <f>IFERROR(IF(LEN($C75)*LEN($L75),VLOOKUP(TRIM(CLEAN(LOOKUP(2,1/($B$1:$B75&lt;&gt;0),$B$1:$B75))),Agent!$B$2:$C$18,2,0),""),"")</f>
        <v/>
      </c>
      <c r="U75" s="22" t="str">
        <f>IF(LEN($T75),IFERROR("P"&amp;SEARCH((AND(DAY(F75)&gt;0,DAY(F75)&lt;11)*1)+(AND(DAY(F75)&gt;10,DAY(F75)&lt;21)*2)+(AND(DAY(F75)&gt;20,DAY(F75)&lt;32)*3),"123"),IF(ROW()-ROW($U$5)&gt;1,LOOKUP(2,1/($U$5:U74&lt;&gt;""),$U$5:U74),"")),"")</f>
        <v/>
      </c>
      <c r="V75" s="22" t="str">
        <f t="shared" si="1"/>
        <v/>
      </c>
      <c r="W75" s="22" t="str">
        <f>IF(LEN($T75),"C"&amp;SUMPRODUCT(ISNUMBER(SEARCH({"coaching 1";"coaching 2";"coaching 3"},$L75))*{1;2;3}),"")</f>
        <v/>
      </c>
    </row>
    <row r="76" spans="1:23" customFormat="1" ht="19.5">
      <c r="A76" s="55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T76" s="22" t="str">
        <f>IFERROR(IF(LEN($C76)*LEN($L76),VLOOKUP(TRIM(CLEAN(LOOKUP(2,1/($B$1:$B76&lt;&gt;0),$B$1:$B76))),Agent!$B$2:$C$18,2,0),""),"")</f>
        <v/>
      </c>
      <c r="U76" s="22" t="str">
        <f>IF(LEN($T76),IFERROR("P"&amp;SEARCH((AND(DAY(F76)&gt;0,DAY(F76)&lt;11)*1)+(AND(DAY(F76)&gt;10,DAY(F76)&lt;21)*2)+(AND(DAY(F76)&gt;20,DAY(F76)&lt;32)*3),"123"),IF(ROW()-ROW($U$5)&gt;1,LOOKUP(2,1/($U$5:U75&lt;&gt;""),$U$5:U75),"")),"")</f>
        <v/>
      </c>
      <c r="V76" s="22" t="str">
        <f t="shared" si="1"/>
        <v/>
      </c>
      <c r="W76" s="22" t="str">
        <f>IF(LEN($T76),"C"&amp;SUMPRODUCT(ISNUMBER(SEARCH({"coaching 1";"coaching 2";"coaching 3"},$L76))*{1;2;3}),"")</f>
        <v/>
      </c>
    </row>
    <row r="77" spans="1:23" customFormat="1" ht="16.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T77" s="22" t="str">
        <f>IFERROR(IF(LEN($C77)*LEN($L77),VLOOKUP(TRIM(CLEAN(LOOKUP(2,1/($B$1:$B77&lt;&gt;0),$B$1:$B77))),Agent!$B$2:$C$18,2,0),""),"")</f>
        <v/>
      </c>
      <c r="U77" s="22" t="str">
        <f>IF(LEN($T77),IFERROR("P"&amp;SEARCH((AND(DAY(F77)&gt;0,DAY(F77)&lt;11)*1)+(AND(DAY(F77)&gt;10,DAY(F77)&lt;21)*2)+(AND(DAY(F77)&gt;20,DAY(F77)&lt;32)*3),"123"),IF(ROW()-ROW($U$5)&gt;1,LOOKUP(2,1/($U$5:U76&lt;&gt;""),$U$5:U76),"")),"")</f>
        <v/>
      </c>
      <c r="V77" s="22" t="str">
        <f t="shared" si="1"/>
        <v/>
      </c>
      <c r="W77" s="22" t="str">
        <f>IF(LEN($T77),"C"&amp;SUMPRODUCT(ISNUMBER(SEARCH({"coaching 1";"coaching 2";"coaching 3"},$L77))*{1;2;3}),"")</f>
        <v/>
      </c>
    </row>
    <row r="78" spans="1:23" customFormat="1" ht="16.5">
      <c r="A78" s="44"/>
      <c r="B78" s="44"/>
      <c r="C78" s="44"/>
      <c r="D78" s="44"/>
      <c r="E78" s="44"/>
      <c r="F78" s="45"/>
      <c r="G78" s="44"/>
      <c r="H78" s="44"/>
      <c r="I78" s="44"/>
      <c r="J78" s="44"/>
      <c r="K78" s="44"/>
      <c r="L78" s="45"/>
      <c r="M78" s="44"/>
      <c r="N78" s="44"/>
      <c r="O78" s="44"/>
      <c r="P78" s="44"/>
      <c r="Q78" s="44"/>
      <c r="R78" s="44"/>
      <c r="T78" s="22" t="str">
        <f>IFERROR(IF(LEN($C78)*LEN($L78),VLOOKUP(TRIM(CLEAN(LOOKUP(2,1/($B$1:$B78&lt;&gt;0),$B$1:$B78))),Agent!$B$2:$C$18,2,0),""),"")</f>
        <v/>
      </c>
      <c r="U78" s="22" t="str">
        <f>IF(LEN($T78),IFERROR("P"&amp;SEARCH((AND(DAY(F78)&gt;0,DAY(F78)&lt;11)*1)+(AND(DAY(F78)&gt;10,DAY(F78)&lt;21)*2)+(AND(DAY(F78)&gt;20,DAY(F78)&lt;32)*3),"123"),IF(ROW()-ROW($U$5)&gt;1,LOOKUP(2,1/($U$5:U77&lt;&gt;""),$U$5:U77),"")),"")</f>
        <v/>
      </c>
      <c r="V78" s="22" t="str">
        <f t="shared" si="1"/>
        <v/>
      </c>
      <c r="W78" s="22" t="str">
        <f>IF(LEN($T78),"C"&amp;SUMPRODUCT(ISNUMBER(SEARCH({"coaching 1";"coaching 2";"coaching 3"},$L78))*{1;2;3}),"")</f>
        <v/>
      </c>
    </row>
    <row r="79" spans="1:23" customFormat="1" ht="16.5">
      <c r="A79" s="44"/>
      <c r="B79" s="44"/>
      <c r="C79" s="46"/>
      <c r="D79" s="47"/>
      <c r="E79" s="44"/>
      <c r="F79" s="45"/>
      <c r="G79" s="44"/>
      <c r="H79" s="44"/>
      <c r="I79" s="44"/>
      <c r="J79" s="44"/>
      <c r="K79" s="44"/>
      <c r="L79" s="45"/>
      <c r="M79" s="44"/>
      <c r="N79" s="44"/>
      <c r="O79" s="47"/>
      <c r="P79" s="47"/>
      <c r="Q79" s="47"/>
      <c r="R79" s="44"/>
      <c r="T79" s="22" t="str">
        <f>IFERROR(IF(LEN($C79)*LEN($L79),VLOOKUP(TRIM(CLEAN(LOOKUP(2,1/($B$1:$B79&lt;&gt;0),$B$1:$B79))),Agent!$B$2:$C$18,2,0),""),"")</f>
        <v/>
      </c>
      <c r="U79" s="22" t="str">
        <f>IF(LEN($T79),IFERROR("P"&amp;SEARCH((AND(DAY(F79)&gt;0,DAY(F79)&lt;11)*1)+(AND(DAY(F79)&gt;10,DAY(F79)&lt;21)*2)+(AND(DAY(F79)&gt;20,DAY(F79)&lt;32)*3),"123"),IF(ROW()-ROW($U$5)&gt;1,LOOKUP(2,1/($U$5:U78&lt;&gt;""),$U$5:U78),"")),"")</f>
        <v/>
      </c>
      <c r="V79" s="22" t="str">
        <f t="shared" si="1"/>
        <v/>
      </c>
      <c r="W79" s="22" t="str">
        <f>IF(LEN($T79),"C"&amp;SUMPRODUCT(ISNUMBER(SEARCH({"coaching 1";"coaching 2";"coaching 3"},$L79))*{1;2;3}),"")</f>
        <v/>
      </c>
    </row>
    <row r="80" spans="1:23" customFormat="1" ht="16.5">
      <c r="A80" s="48"/>
      <c r="B80" s="48"/>
      <c r="C80" s="48"/>
      <c r="D80" s="48"/>
      <c r="E80" s="48"/>
      <c r="F80" s="56"/>
      <c r="G80" s="50"/>
      <c r="H80" s="48"/>
      <c r="I80" s="48"/>
      <c r="J80" s="51"/>
      <c r="K80" s="51"/>
      <c r="L80" s="48"/>
      <c r="M80" s="48"/>
      <c r="N80" s="51"/>
      <c r="O80" s="48"/>
      <c r="P80" s="48"/>
      <c r="Q80" s="48"/>
      <c r="R80" s="48"/>
      <c r="T80" s="22" t="str">
        <f>IFERROR(IF(LEN($C80)*LEN($L80),VLOOKUP(TRIM(CLEAN(LOOKUP(2,1/($B$1:$B80&lt;&gt;0),$B$1:$B80))),Agent!$B$2:$C$18,2,0),""),"")</f>
        <v/>
      </c>
      <c r="U80" s="22" t="str">
        <f>IF(LEN($T80),IFERROR("P"&amp;SEARCH((AND(DAY(F80)&gt;0,DAY(F80)&lt;11)*1)+(AND(DAY(F80)&gt;10,DAY(F80)&lt;21)*2)+(AND(DAY(F80)&gt;20,DAY(F80)&lt;32)*3),"123"),IF(ROW()-ROW($U$5)&gt;1,LOOKUP(2,1/($U$5:U79&lt;&gt;""),$U$5:U79),"")),"")</f>
        <v/>
      </c>
      <c r="V80" s="22" t="str">
        <f t="shared" si="1"/>
        <v/>
      </c>
      <c r="W80" s="22" t="str">
        <f>IF(LEN($T80),"C"&amp;SUMPRODUCT(ISNUMBER(SEARCH({"coaching 1";"coaching 2";"coaching 3"},$L80))*{1;2;3}),"")</f>
        <v/>
      </c>
    </row>
    <row r="81" spans="1:23" customFormat="1" ht="16.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T81" s="22" t="str">
        <f>IFERROR(IF(LEN($C81)*LEN($L81),VLOOKUP(TRIM(CLEAN(LOOKUP(2,1/($B$1:$B81&lt;&gt;0),$B$1:$B81))),Agent!$B$2:$C$18,2,0),""),"")</f>
        <v/>
      </c>
      <c r="U81" s="22" t="str">
        <f>IF(LEN($T81),IFERROR("P"&amp;SEARCH((AND(DAY(F81)&gt;0,DAY(F81)&lt;11)*1)+(AND(DAY(F81)&gt;10,DAY(F81)&lt;21)*2)+(AND(DAY(F81)&gt;20,DAY(F81)&lt;32)*3),"123"),IF(ROW()-ROW($U$5)&gt;1,LOOKUP(2,1/($U$5:U80&lt;&gt;""),$U$5:U80),"")),"")</f>
        <v/>
      </c>
      <c r="V81" s="22" t="str">
        <f t="shared" si="1"/>
        <v/>
      </c>
      <c r="W81" s="22" t="str">
        <f>IF(LEN($T81),"C"&amp;SUMPRODUCT(ISNUMBER(SEARCH({"coaching 1";"coaching 2";"coaching 3"},$L81))*{1;2;3}),"")</f>
        <v/>
      </c>
    </row>
    <row r="82" spans="1:23" customFormat="1" ht="16.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T82" s="22" t="str">
        <f>IFERROR(IF(LEN($C82)*LEN($L82),VLOOKUP(TRIM(CLEAN(LOOKUP(2,1/($B$1:$B82&lt;&gt;0),$B$1:$B82))),Agent!$B$2:$C$18,2,0),""),"")</f>
        <v/>
      </c>
      <c r="U82" s="22" t="str">
        <f>IF(LEN($T82),IFERROR("P"&amp;SEARCH((AND(DAY(F82)&gt;0,DAY(F82)&lt;11)*1)+(AND(DAY(F82)&gt;10,DAY(F82)&lt;21)*2)+(AND(DAY(F82)&gt;20,DAY(F82)&lt;32)*3),"123"),IF(ROW()-ROW($U$5)&gt;1,LOOKUP(2,1/($U$5:U81&lt;&gt;""),$U$5:U81),"")),"")</f>
        <v/>
      </c>
      <c r="V82" s="22" t="str">
        <f t="shared" si="1"/>
        <v/>
      </c>
      <c r="W82" s="22" t="str">
        <f>IF(LEN($T82),"C"&amp;SUMPRODUCT(ISNUMBER(SEARCH({"coaching 1";"coaching 2";"coaching 3"},$L82))*{1;2;3}),"")</f>
        <v/>
      </c>
    </row>
    <row r="83" spans="1:23" customFormat="1" ht="16.5">
      <c r="A83" s="48"/>
      <c r="B83" s="48"/>
      <c r="C83" s="48"/>
      <c r="D83" s="48"/>
      <c r="E83" s="48"/>
      <c r="F83" s="56"/>
      <c r="G83" s="50"/>
      <c r="H83" s="48"/>
      <c r="I83" s="48"/>
      <c r="J83" s="51"/>
      <c r="K83" s="51"/>
      <c r="L83" s="48"/>
      <c r="M83" s="48"/>
      <c r="N83" s="51"/>
      <c r="O83" s="48"/>
      <c r="P83" s="48"/>
      <c r="Q83" s="48"/>
      <c r="R83" s="48"/>
      <c r="T83" s="22" t="str">
        <f>IFERROR(IF(LEN($C83)*LEN($L83),VLOOKUP(TRIM(CLEAN(LOOKUP(2,1/($B$1:$B83&lt;&gt;0),$B$1:$B83))),Agent!$B$2:$C$18,2,0),""),"")</f>
        <v/>
      </c>
      <c r="U83" s="22" t="str">
        <f>IF(LEN($T83),IFERROR("P"&amp;SEARCH((AND(DAY(F83)&gt;0,DAY(F83)&lt;11)*1)+(AND(DAY(F83)&gt;10,DAY(F83)&lt;21)*2)+(AND(DAY(F83)&gt;20,DAY(F83)&lt;32)*3),"123"),IF(ROW()-ROW($U$5)&gt;1,LOOKUP(2,1/($U$5:U82&lt;&gt;""),$U$5:U82),"")),"")</f>
        <v/>
      </c>
      <c r="V83" s="22" t="str">
        <f t="shared" si="1"/>
        <v/>
      </c>
      <c r="W83" s="22" t="str">
        <f>IF(LEN($T83),"C"&amp;SUMPRODUCT(ISNUMBER(SEARCH({"coaching 1";"coaching 2";"coaching 3"},$L83))*{1;2;3}),"")</f>
        <v/>
      </c>
    </row>
    <row r="84" spans="1:23" customFormat="1" ht="16.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T84" s="22" t="str">
        <f>IFERROR(IF(LEN($C84)*LEN($L84),VLOOKUP(TRIM(CLEAN(LOOKUP(2,1/($B$1:$B84&lt;&gt;0),$B$1:$B84))),Agent!$B$2:$C$18,2,0),""),"")</f>
        <v/>
      </c>
      <c r="U84" s="22" t="str">
        <f>IF(LEN($T84),IFERROR("P"&amp;SEARCH((AND(DAY(F84)&gt;0,DAY(F84)&lt;11)*1)+(AND(DAY(F84)&gt;10,DAY(F84)&lt;21)*2)+(AND(DAY(F84)&gt;20,DAY(F84)&lt;32)*3),"123"),IF(ROW()-ROW($U$5)&gt;1,LOOKUP(2,1/($U$5:U83&lt;&gt;""),$U$5:U83),"")),"")</f>
        <v/>
      </c>
      <c r="V84" s="22" t="str">
        <f t="shared" si="1"/>
        <v/>
      </c>
      <c r="W84" s="22" t="str">
        <f>IF(LEN($T84),"C"&amp;SUMPRODUCT(ISNUMBER(SEARCH({"coaching 1";"coaching 2";"coaching 3"},$L84))*{1;2;3}),"")</f>
        <v/>
      </c>
    </row>
    <row r="85" spans="1:23" customFormat="1" ht="16.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T85" s="22" t="str">
        <f>IFERROR(IF(LEN($C85)*LEN($L85),VLOOKUP(TRIM(CLEAN(LOOKUP(2,1/($B$1:$B85&lt;&gt;0),$B$1:$B85))),Agent!$B$2:$C$18,2,0),""),"")</f>
        <v/>
      </c>
      <c r="U85" s="22" t="str">
        <f>IF(LEN($T85),IFERROR("P"&amp;SEARCH((AND(DAY(F85)&gt;0,DAY(F85)&lt;11)*1)+(AND(DAY(F85)&gt;10,DAY(F85)&lt;21)*2)+(AND(DAY(F85)&gt;20,DAY(F85)&lt;32)*3),"123"),IF(ROW()-ROW($U$5)&gt;1,LOOKUP(2,1/($U$5:U84&lt;&gt;""),$U$5:U84),"")),"")</f>
        <v/>
      </c>
      <c r="V85" s="22" t="str">
        <f t="shared" si="1"/>
        <v/>
      </c>
      <c r="W85" s="22" t="str">
        <f>IF(LEN($T85),"C"&amp;SUMPRODUCT(ISNUMBER(SEARCH({"coaching 1";"coaching 2";"coaching 3"},$L85))*{1;2;3}),"")</f>
        <v/>
      </c>
    </row>
    <row r="86" spans="1:23" customFormat="1" ht="16.5">
      <c r="A86" s="48"/>
      <c r="B86" s="48"/>
      <c r="C86" s="48"/>
      <c r="D86" s="48"/>
      <c r="E86" s="48"/>
      <c r="F86" s="56"/>
      <c r="G86" s="50"/>
      <c r="H86" s="48"/>
      <c r="I86" s="48"/>
      <c r="J86" s="51"/>
      <c r="K86" s="51"/>
      <c r="L86" s="48"/>
      <c r="M86" s="48"/>
      <c r="N86" s="51"/>
      <c r="O86" s="48"/>
      <c r="P86" s="48"/>
      <c r="Q86" s="48"/>
      <c r="R86" s="48"/>
      <c r="T86" s="22" t="str">
        <f>IFERROR(IF(LEN($C86)*LEN($L86),VLOOKUP(TRIM(CLEAN(LOOKUP(2,1/($B$1:$B86&lt;&gt;0),$B$1:$B86))),Agent!$B$2:$C$18,2,0),""),"")</f>
        <v/>
      </c>
      <c r="U86" s="22" t="str">
        <f>IF(LEN($T86),IFERROR("P"&amp;SEARCH((AND(DAY(F86)&gt;0,DAY(F86)&lt;11)*1)+(AND(DAY(F86)&gt;10,DAY(F86)&lt;21)*2)+(AND(DAY(F86)&gt;20,DAY(F86)&lt;32)*3),"123"),IF(ROW()-ROW($U$5)&gt;1,LOOKUP(2,1/($U$5:U85&lt;&gt;""),$U$5:U85),"")),"")</f>
        <v/>
      </c>
      <c r="V86" s="22" t="str">
        <f t="shared" si="1"/>
        <v/>
      </c>
      <c r="W86" s="22" t="str">
        <f>IF(LEN($T86),"C"&amp;SUMPRODUCT(ISNUMBER(SEARCH({"coaching 1";"coaching 2";"coaching 3"},$L86))*{1;2;3}),"")</f>
        <v/>
      </c>
    </row>
    <row r="87" spans="1:23" customFormat="1" ht="16.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T87" s="22" t="str">
        <f>IFERROR(IF(LEN($C87)*LEN($L87),VLOOKUP(TRIM(CLEAN(LOOKUP(2,1/($B$1:$B87&lt;&gt;0),$B$1:$B87))),Agent!$B$2:$C$18,2,0),""),"")</f>
        <v/>
      </c>
      <c r="U87" s="22" t="str">
        <f>IF(LEN($T87),IFERROR("P"&amp;SEARCH((AND(DAY(F87)&gt;0,DAY(F87)&lt;11)*1)+(AND(DAY(F87)&gt;10,DAY(F87)&lt;21)*2)+(AND(DAY(F87)&gt;20,DAY(F87)&lt;32)*3),"123"),IF(ROW()-ROW($U$5)&gt;1,LOOKUP(2,1/($U$5:U86&lt;&gt;""),$U$5:U86),"")),"")</f>
        <v/>
      </c>
      <c r="V87" s="22" t="str">
        <f t="shared" si="1"/>
        <v/>
      </c>
      <c r="W87" s="22" t="str">
        <f>IF(LEN($T87),"C"&amp;SUMPRODUCT(ISNUMBER(SEARCH({"coaching 1";"coaching 2";"coaching 3"},$L87))*{1;2;3}),"")</f>
        <v/>
      </c>
    </row>
    <row r="88" spans="1:23" customFormat="1" ht="16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T88" s="22" t="str">
        <f>IFERROR(IF(LEN($C88)*LEN($L88),VLOOKUP(TRIM(CLEAN(LOOKUP(2,1/($B$1:$B88&lt;&gt;0),$B$1:$B88))),Agent!$B$2:$C$18,2,0),""),"")</f>
        <v/>
      </c>
      <c r="U88" s="22" t="str">
        <f>IF(LEN($T88),IFERROR("P"&amp;SEARCH((AND(DAY(F88)&gt;0,DAY(F88)&lt;11)*1)+(AND(DAY(F88)&gt;10,DAY(F88)&lt;21)*2)+(AND(DAY(F88)&gt;20,DAY(F88)&lt;32)*3),"123"),IF(ROW()-ROW($U$5)&gt;1,LOOKUP(2,1/($U$5:U87&lt;&gt;""),$U$5:U87),"")),"")</f>
        <v/>
      </c>
      <c r="V88" s="22" t="str">
        <f t="shared" si="1"/>
        <v/>
      </c>
      <c r="W88" s="22" t="str">
        <f>IF(LEN($T88),"C"&amp;SUMPRODUCT(ISNUMBER(SEARCH({"coaching 1";"coaching 2";"coaching 3"},$L88))*{1;2;3}),"")</f>
        <v/>
      </c>
    </row>
    <row r="89" spans="1:23" customFormat="1" ht="16.5">
      <c r="A89" s="48"/>
      <c r="B89" s="48"/>
      <c r="C89" s="48"/>
      <c r="D89" s="48"/>
      <c r="E89" s="48"/>
      <c r="F89" s="56"/>
      <c r="G89" s="50"/>
      <c r="H89" s="48"/>
      <c r="I89" s="48"/>
      <c r="J89" s="51"/>
      <c r="K89" s="51"/>
      <c r="L89" s="48"/>
      <c r="M89" s="48"/>
      <c r="N89" s="51"/>
      <c r="O89" s="48"/>
      <c r="P89" s="48"/>
      <c r="Q89" s="48"/>
      <c r="R89" s="48"/>
      <c r="T89" s="22" t="str">
        <f>IFERROR(IF(LEN($C89)*LEN($L89),VLOOKUP(TRIM(CLEAN(LOOKUP(2,1/($B$1:$B89&lt;&gt;0),$B$1:$B89))),Agent!$B$2:$C$18,2,0),""),"")</f>
        <v/>
      </c>
      <c r="U89" s="22" t="str">
        <f>IF(LEN($T89),IFERROR("P"&amp;SEARCH((AND(DAY(F89)&gt;0,DAY(F89)&lt;11)*1)+(AND(DAY(F89)&gt;10,DAY(F89)&lt;21)*2)+(AND(DAY(F89)&gt;20,DAY(F89)&lt;32)*3),"123"),IF(ROW()-ROW($U$5)&gt;1,LOOKUP(2,1/($U$5:U88&lt;&gt;""),$U$5:U88),"")),"")</f>
        <v/>
      </c>
      <c r="V89" s="22" t="str">
        <f t="shared" si="1"/>
        <v/>
      </c>
      <c r="W89" s="22" t="str">
        <f>IF(LEN($T89),"C"&amp;SUMPRODUCT(ISNUMBER(SEARCH({"coaching 1";"coaching 2";"coaching 3"},$L89))*{1;2;3}),"")</f>
        <v/>
      </c>
    </row>
    <row r="90" spans="1:23" customFormat="1" ht="16.5">
      <c r="A90" s="48"/>
      <c r="B90" s="48"/>
      <c r="C90" s="57"/>
      <c r="D90" s="57"/>
      <c r="E90" s="48"/>
      <c r="F90" s="48"/>
      <c r="G90" s="48"/>
      <c r="H90" s="48"/>
      <c r="I90" s="48"/>
      <c r="J90" s="48"/>
      <c r="K90" s="48"/>
      <c r="L90" s="57"/>
      <c r="M90" s="57"/>
      <c r="N90" s="48"/>
      <c r="O90" s="48"/>
      <c r="P90" s="48"/>
      <c r="Q90" s="48"/>
      <c r="R90" s="48"/>
      <c r="T90" s="22" t="str">
        <f>IFERROR(IF(LEN($C90)*LEN($L90),VLOOKUP(TRIM(CLEAN(LOOKUP(2,1/($B$1:$B90&lt;&gt;0),$B$1:$B90))),Agent!$B$2:$C$18,2,0),""),"")</f>
        <v/>
      </c>
      <c r="U90" s="22" t="str">
        <f>IF(LEN($T90),IFERROR("P"&amp;SEARCH((AND(DAY(F90)&gt;0,DAY(F90)&lt;11)*1)+(AND(DAY(F90)&gt;10,DAY(F90)&lt;21)*2)+(AND(DAY(F90)&gt;20,DAY(F90)&lt;32)*3),"123"),IF(ROW()-ROW($U$5)&gt;1,LOOKUP(2,1/($U$5:U89&lt;&gt;""),$U$5:U89),"")),"")</f>
        <v/>
      </c>
      <c r="V90" s="22" t="str">
        <f t="shared" si="1"/>
        <v/>
      </c>
      <c r="W90" s="22" t="str">
        <f>IF(LEN($T90),"C"&amp;SUMPRODUCT(ISNUMBER(SEARCH({"coaching 1";"coaching 2";"coaching 3"},$L90))*{1;2;3}),"")</f>
        <v/>
      </c>
    </row>
    <row r="91" spans="1:23" customFormat="1" ht="16.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T91" s="22" t="str">
        <f>IFERROR(IF(LEN($C91)*LEN($L91),VLOOKUP(TRIM(CLEAN(LOOKUP(2,1/($B$1:$B91&lt;&gt;0),$B$1:$B91))),Agent!$B$2:$C$18,2,0),""),"")</f>
        <v/>
      </c>
      <c r="U91" s="22" t="str">
        <f>IF(LEN($T91),IFERROR("P"&amp;SEARCH((AND(DAY(F91)&gt;0,DAY(F91)&lt;11)*1)+(AND(DAY(F91)&gt;10,DAY(F91)&lt;21)*2)+(AND(DAY(F91)&gt;20,DAY(F91)&lt;32)*3),"123"),IF(ROW()-ROW($U$5)&gt;1,LOOKUP(2,1/($U$5:U90&lt;&gt;""),$U$5:U90),"")),"")</f>
        <v/>
      </c>
      <c r="V91" s="22" t="str">
        <f t="shared" si="1"/>
        <v/>
      </c>
      <c r="W91" s="22" t="str">
        <f>IF(LEN($T91),"C"&amp;SUMPRODUCT(ISNUMBER(SEARCH({"coaching 1";"coaching 2";"coaching 3"},$L91))*{1;2;3}),"")</f>
        <v/>
      </c>
    </row>
    <row r="92" spans="1:23" customFormat="1" ht="16.5">
      <c r="A92" s="48"/>
      <c r="B92" s="48"/>
      <c r="C92" s="57"/>
      <c r="D92" s="57"/>
      <c r="E92" s="48"/>
      <c r="F92" s="48"/>
      <c r="G92" s="48"/>
      <c r="H92" s="48"/>
      <c r="I92" s="48"/>
      <c r="J92" s="48"/>
      <c r="K92" s="48"/>
      <c r="L92" s="57"/>
      <c r="M92" s="57"/>
      <c r="N92" s="48"/>
      <c r="O92" s="48"/>
      <c r="P92" s="48"/>
      <c r="Q92" s="48"/>
      <c r="R92" s="48"/>
      <c r="T92" s="22" t="str">
        <f>IFERROR(IF(LEN($C92)*LEN($L92),VLOOKUP(TRIM(CLEAN(LOOKUP(2,1/($B$1:$B92&lt;&gt;0),$B$1:$B92))),Agent!$B$2:$C$18,2,0),""),"")</f>
        <v/>
      </c>
      <c r="U92" s="22" t="str">
        <f>IF(LEN($T92),IFERROR("P"&amp;SEARCH((AND(DAY(F92)&gt;0,DAY(F92)&lt;11)*1)+(AND(DAY(F92)&gt;10,DAY(F92)&lt;21)*2)+(AND(DAY(F92)&gt;20,DAY(F92)&lt;32)*3),"123"),IF(ROW()-ROW($U$5)&gt;1,LOOKUP(2,1/($U$5:U91&lt;&gt;""),$U$5:U91),"")),"")</f>
        <v/>
      </c>
      <c r="V92" s="22" t="str">
        <f t="shared" si="1"/>
        <v/>
      </c>
      <c r="W92" s="22" t="str">
        <f>IF(LEN($T92),"C"&amp;SUMPRODUCT(ISNUMBER(SEARCH({"coaching 1";"coaching 2";"coaching 3"},$L92))*{1;2;3}),"")</f>
        <v/>
      </c>
    </row>
    <row r="93" spans="1:23" customFormat="1" ht="16.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T93" s="22" t="str">
        <f>IFERROR(IF(LEN($C93)*LEN($L93),VLOOKUP(TRIM(CLEAN(LOOKUP(2,1/($B$1:$B93&lt;&gt;0),$B$1:$B93))),Agent!$B$2:$C$18,2,0),""),"")</f>
        <v/>
      </c>
      <c r="U93" s="22" t="str">
        <f>IF(LEN($T93),IFERROR("P"&amp;SEARCH((AND(DAY(F93)&gt;0,DAY(F93)&lt;11)*1)+(AND(DAY(F93)&gt;10,DAY(F93)&lt;21)*2)+(AND(DAY(F93)&gt;20,DAY(F93)&lt;32)*3),"123"),IF(ROW()-ROW($U$5)&gt;1,LOOKUP(2,1/($U$5:U92&lt;&gt;""),$U$5:U92),"")),"")</f>
        <v/>
      </c>
      <c r="V93" s="22" t="str">
        <f t="shared" si="1"/>
        <v/>
      </c>
      <c r="W93" s="22" t="str">
        <f>IF(LEN($T93),"C"&amp;SUMPRODUCT(ISNUMBER(SEARCH({"coaching 1";"coaching 2";"coaching 3"},$L93))*{1;2;3}),"")</f>
        <v/>
      </c>
    </row>
    <row r="94" spans="1:23" customFormat="1" ht="16.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T94" s="22" t="str">
        <f>IFERROR(IF(LEN($C94)*LEN($L94),VLOOKUP(TRIM(CLEAN(LOOKUP(2,1/($B$1:$B94&lt;&gt;0),$B$1:$B94))),Agent!$B$2:$C$18,2,0),""),"")</f>
        <v/>
      </c>
      <c r="U94" s="22" t="str">
        <f>IF(LEN($T94),IFERROR("P"&amp;SEARCH((AND(DAY(F94)&gt;0,DAY(F94)&lt;11)*1)+(AND(DAY(F94)&gt;10,DAY(F94)&lt;21)*2)+(AND(DAY(F94)&gt;20,DAY(F94)&lt;32)*3),"123"),IF(ROW()-ROW($U$5)&gt;1,LOOKUP(2,1/($U$5:U93&lt;&gt;""),$U$5:U93),"")),"")</f>
        <v/>
      </c>
      <c r="V94" s="22" t="str">
        <f t="shared" si="1"/>
        <v/>
      </c>
      <c r="W94" s="22" t="str">
        <f>IF(LEN($T94),"C"&amp;SUMPRODUCT(ISNUMBER(SEARCH({"coaching 1";"coaching 2";"coaching 3"},$L94))*{1;2;3}),"")</f>
        <v/>
      </c>
    </row>
    <row r="95" spans="1:23" customFormat="1" ht="16.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T95" s="22" t="str">
        <f>IFERROR(IF(LEN($C95)*LEN($L95),VLOOKUP(TRIM(CLEAN(LOOKUP(2,1/($B$1:$B95&lt;&gt;0),$B$1:$B95))),Agent!$B$2:$C$18,2,0),""),"")</f>
        <v/>
      </c>
      <c r="U95" s="22" t="str">
        <f>IF(LEN($T95),IFERROR("P"&amp;SEARCH((AND(DAY(F95)&gt;0,DAY(F95)&lt;11)*1)+(AND(DAY(F95)&gt;10,DAY(F95)&lt;21)*2)+(AND(DAY(F95)&gt;20,DAY(F95)&lt;32)*3),"123"),IF(ROW()-ROW($U$5)&gt;1,LOOKUP(2,1/($U$5:U94&lt;&gt;""),$U$5:U94),"")),"")</f>
        <v/>
      </c>
      <c r="V95" s="22" t="str">
        <f t="shared" si="1"/>
        <v/>
      </c>
      <c r="W95" s="22" t="str">
        <f>IF(LEN($T95),"C"&amp;SUMPRODUCT(ISNUMBER(SEARCH({"coaching 1";"coaching 2";"coaching 3"},$L95))*{1;2;3}),"")</f>
        <v/>
      </c>
    </row>
    <row r="96" spans="1:23" customFormat="1" ht="16.5">
      <c r="A96" s="48"/>
      <c r="B96" s="48"/>
      <c r="C96" s="48"/>
      <c r="D96" s="48"/>
      <c r="E96" s="48"/>
      <c r="F96" s="56"/>
      <c r="G96" s="50"/>
      <c r="H96" s="48"/>
      <c r="I96" s="48"/>
      <c r="J96" s="51"/>
      <c r="K96" s="51"/>
      <c r="L96" s="48"/>
      <c r="M96" s="48"/>
      <c r="N96" s="51"/>
      <c r="O96" s="48"/>
      <c r="P96" s="48"/>
      <c r="Q96" s="48"/>
      <c r="R96" s="48"/>
      <c r="T96" s="22" t="str">
        <f>IFERROR(IF(LEN($C96)*LEN($L96),VLOOKUP(TRIM(CLEAN(LOOKUP(2,1/($B$1:$B96&lt;&gt;0),$B$1:$B96))),Agent!$B$2:$C$18,2,0),""),"")</f>
        <v/>
      </c>
      <c r="U96" s="22" t="str">
        <f>IF(LEN($T96),IFERROR("P"&amp;SEARCH((AND(DAY(F96)&gt;0,DAY(F96)&lt;11)*1)+(AND(DAY(F96)&gt;10,DAY(F96)&lt;21)*2)+(AND(DAY(F96)&gt;20,DAY(F96)&lt;32)*3),"123"),IF(ROW()-ROW($U$5)&gt;1,LOOKUP(2,1/($U$5:U95&lt;&gt;""),$U$5:U95),"")),"")</f>
        <v/>
      </c>
      <c r="V96" s="22" t="str">
        <f t="shared" si="1"/>
        <v/>
      </c>
      <c r="W96" s="22" t="str">
        <f>IF(LEN($T96),"C"&amp;SUMPRODUCT(ISNUMBER(SEARCH({"coaching 1";"coaching 2";"coaching 3"},$L96))*{1;2;3}),"")</f>
        <v/>
      </c>
    </row>
    <row r="97" spans="1:23" customFormat="1" ht="16.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T97" s="22" t="str">
        <f>IFERROR(IF(LEN($C97)*LEN($L97),VLOOKUP(TRIM(CLEAN(LOOKUP(2,1/($B$1:$B97&lt;&gt;0),$B$1:$B97))),Agent!$B$2:$C$18,2,0),""),"")</f>
        <v/>
      </c>
      <c r="U97" s="22" t="str">
        <f>IF(LEN($T97),IFERROR("P"&amp;SEARCH((AND(DAY(F97)&gt;0,DAY(F97)&lt;11)*1)+(AND(DAY(F97)&gt;10,DAY(F97)&lt;21)*2)+(AND(DAY(F97)&gt;20,DAY(F97)&lt;32)*3),"123"),IF(ROW()-ROW($U$5)&gt;1,LOOKUP(2,1/($U$5:U96&lt;&gt;""),$U$5:U96),"")),"")</f>
        <v/>
      </c>
      <c r="V97" s="22" t="str">
        <f t="shared" si="1"/>
        <v/>
      </c>
      <c r="W97" s="22" t="str">
        <f>IF(LEN($T97),"C"&amp;SUMPRODUCT(ISNUMBER(SEARCH({"coaching 1";"coaching 2";"coaching 3"},$L97))*{1;2;3}),"")</f>
        <v/>
      </c>
    </row>
    <row r="98" spans="1:23" customFormat="1" ht="16.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T98" s="22" t="str">
        <f>IFERROR(IF(LEN($C98)*LEN($L98),VLOOKUP(TRIM(CLEAN(LOOKUP(2,1/($B$1:$B98&lt;&gt;0),$B$1:$B98))),Agent!$B$2:$C$18,2,0),""),"")</f>
        <v/>
      </c>
      <c r="U98" s="22" t="str">
        <f>IF(LEN($T98),IFERROR("P"&amp;SEARCH((AND(DAY(F98)&gt;0,DAY(F98)&lt;11)*1)+(AND(DAY(F98)&gt;10,DAY(F98)&lt;21)*2)+(AND(DAY(F98)&gt;20,DAY(F98)&lt;32)*3),"123"),IF(ROW()-ROW($U$5)&gt;1,LOOKUP(2,1/($U$5:U97&lt;&gt;""),$U$5:U97),"")),"")</f>
        <v/>
      </c>
      <c r="V98" s="22" t="str">
        <f t="shared" si="1"/>
        <v/>
      </c>
      <c r="W98" s="22" t="str">
        <f>IF(LEN($T98),"C"&amp;SUMPRODUCT(ISNUMBER(SEARCH({"coaching 1";"coaching 2";"coaching 3"},$L98))*{1;2;3}),"")</f>
        <v/>
      </c>
    </row>
    <row r="99" spans="1:23" customFormat="1" ht="16.5">
      <c r="A99" s="48"/>
      <c r="B99" s="48"/>
      <c r="C99" s="48"/>
      <c r="D99" s="48"/>
      <c r="E99" s="48"/>
      <c r="F99" s="56"/>
      <c r="G99" s="50"/>
      <c r="H99" s="48"/>
      <c r="I99" s="48"/>
      <c r="J99" s="51"/>
      <c r="K99" s="51"/>
      <c r="L99" s="48"/>
      <c r="M99" s="48"/>
      <c r="N99" s="51"/>
      <c r="O99" s="48"/>
      <c r="P99" s="48"/>
      <c r="Q99" s="48"/>
      <c r="R99" s="48"/>
      <c r="T99" s="22" t="str">
        <f>IFERROR(IF(LEN($C99)*LEN($L99),VLOOKUP(TRIM(CLEAN(LOOKUP(2,1/($B$1:$B99&lt;&gt;0),$B$1:$B99))),Agent!$B$2:$C$18,2,0),""),"")</f>
        <v/>
      </c>
      <c r="U99" s="22" t="str">
        <f>IF(LEN($T99),IFERROR("P"&amp;SEARCH((AND(DAY(F99)&gt;0,DAY(F99)&lt;11)*1)+(AND(DAY(F99)&gt;10,DAY(F99)&lt;21)*2)+(AND(DAY(F99)&gt;20,DAY(F99)&lt;32)*3),"123"),IF(ROW()-ROW($U$5)&gt;1,LOOKUP(2,1/($U$5:U98&lt;&gt;""),$U$5:U98),"")),"")</f>
        <v/>
      </c>
      <c r="V99" s="22" t="str">
        <f t="shared" si="1"/>
        <v/>
      </c>
      <c r="W99" s="22" t="str">
        <f>IF(LEN($T99),"C"&amp;SUMPRODUCT(ISNUMBER(SEARCH({"coaching 1";"coaching 2";"coaching 3"},$L99))*{1;2;3}),"")</f>
        <v/>
      </c>
    </row>
    <row r="100" spans="1:23" customFormat="1" ht="16.5">
      <c r="A100" s="48"/>
      <c r="B100" s="48"/>
      <c r="C100" s="57"/>
      <c r="D100" s="57"/>
      <c r="E100" s="48"/>
      <c r="F100" s="48"/>
      <c r="G100" s="48"/>
      <c r="H100" s="48"/>
      <c r="I100" s="48"/>
      <c r="J100" s="48"/>
      <c r="K100" s="48"/>
      <c r="L100" s="57"/>
      <c r="M100" s="57"/>
      <c r="N100" s="48"/>
      <c r="O100" s="48"/>
      <c r="P100" s="48"/>
      <c r="Q100" s="48"/>
      <c r="R100" s="48"/>
      <c r="T100" s="22" t="str">
        <f>IFERROR(IF(LEN($C100)*LEN($L100),VLOOKUP(TRIM(CLEAN(LOOKUP(2,1/($B$1:$B100&lt;&gt;0),$B$1:$B100))),Agent!$B$2:$C$18,2,0),""),"")</f>
        <v/>
      </c>
      <c r="U100" s="22" t="str">
        <f>IF(LEN($T100),IFERROR("P"&amp;SEARCH((AND(DAY(F100)&gt;0,DAY(F100)&lt;11)*1)+(AND(DAY(F100)&gt;10,DAY(F100)&lt;21)*2)+(AND(DAY(F100)&gt;20,DAY(F100)&lt;32)*3),"123"),IF(ROW()-ROW($U$5)&gt;1,LOOKUP(2,1/($U$5:U99&lt;&gt;""),$U$5:U99),"")),"")</f>
        <v/>
      </c>
      <c r="V100" s="22" t="str">
        <f t="shared" si="1"/>
        <v/>
      </c>
      <c r="W100" s="22" t="str">
        <f>IF(LEN($T100),"C"&amp;SUMPRODUCT(ISNUMBER(SEARCH({"coaching 1";"coaching 2";"coaching 3"},$L100))*{1;2;3}),"")</f>
        <v/>
      </c>
    </row>
    <row r="101" spans="1:23" customFormat="1" ht="16.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T101" s="22" t="str">
        <f>IFERROR(IF(LEN($C101)*LEN($L101),VLOOKUP(TRIM(CLEAN(LOOKUP(2,1/($B$1:$B101&lt;&gt;0),$B$1:$B101))),Agent!$B$2:$C$18,2,0),""),"")</f>
        <v/>
      </c>
      <c r="U101" s="22" t="str">
        <f>IF(LEN($T101),IFERROR("P"&amp;SEARCH((AND(DAY(F101)&gt;0,DAY(F101)&lt;11)*1)+(AND(DAY(F101)&gt;10,DAY(F101)&lt;21)*2)+(AND(DAY(F101)&gt;20,DAY(F101)&lt;32)*3),"123"),IF(ROW()-ROW($U$5)&gt;1,LOOKUP(2,1/($U$5:U100&lt;&gt;""),$U$5:U100),"")),"")</f>
        <v/>
      </c>
      <c r="V101" s="22" t="str">
        <f t="shared" si="1"/>
        <v/>
      </c>
      <c r="W101" s="22" t="str">
        <f>IF(LEN($T101),"C"&amp;SUMPRODUCT(ISNUMBER(SEARCH({"coaching 1";"coaching 2";"coaching 3"},$L101))*{1;2;3}),"")</f>
        <v/>
      </c>
    </row>
    <row r="102" spans="1:23" customFormat="1" ht="16.5">
      <c r="A102" s="48"/>
      <c r="B102" s="48"/>
      <c r="C102" s="57"/>
      <c r="D102" s="57"/>
      <c r="E102" s="48"/>
      <c r="F102" s="48"/>
      <c r="G102" s="48"/>
      <c r="H102" s="48"/>
      <c r="I102" s="48"/>
      <c r="J102" s="48"/>
      <c r="K102" s="48"/>
      <c r="L102" s="57"/>
      <c r="M102" s="57"/>
      <c r="N102" s="48"/>
      <c r="O102" s="48"/>
      <c r="P102" s="48"/>
      <c r="Q102" s="48"/>
      <c r="R102" s="48"/>
      <c r="T102" s="22" t="str">
        <f>IFERROR(IF(LEN($C102)*LEN($L102),VLOOKUP(TRIM(CLEAN(LOOKUP(2,1/($B$1:$B102&lt;&gt;0),$B$1:$B102))),Agent!$B$2:$C$18,2,0),""),"")</f>
        <v/>
      </c>
      <c r="U102" s="22" t="str">
        <f>IF(LEN($T102),IFERROR("P"&amp;SEARCH((AND(DAY(F102)&gt;0,DAY(F102)&lt;11)*1)+(AND(DAY(F102)&gt;10,DAY(F102)&lt;21)*2)+(AND(DAY(F102)&gt;20,DAY(F102)&lt;32)*3),"123"),IF(ROW()-ROW($U$5)&gt;1,LOOKUP(2,1/($U$5:U101&lt;&gt;""),$U$5:U101),"")),"")</f>
        <v/>
      </c>
      <c r="V102" s="22" t="str">
        <f t="shared" si="1"/>
        <v/>
      </c>
      <c r="W102" s="22" t="str">
        <f>IF(LEN($T102),"C"&amp;SUMPRODUCT(ISNUMBER(SEARCH({"coaching 1";"coaching 2";"coaching 3"},$L102))*{1;2;3}),"")</f>
        <v/>
      </c>
    </row>
    <row r="103" spans="1:23" customFormat="1" ht="16.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T103" s="22" t="str">
        <f>IFERROR(IF(LEN($C103)*LEN($L103),VLOOKUP(TRIM(CLEAN(LOOKUP(2,1/($B$1:$B103&lt;&gt;0),$B$1:$B103))),Agent!$B$2:$C$18,2,0),""),"")</f>
        <v/>
      </c>
      <c r="U103" s="22" t="str">
        <f>IF(LEN($T103),IFERROR("P"&amp;SEARCH((AND(DAY(F103)&gt;0,DAY(F103)&lt;11)*1)+(AND(DAY(F103)&gt;10,DAY(F103)&lt;21)*2)+(AND(DAY(F103)&gt;20,DAY(F103)&lt;32)*3),"123"),IF(ROW()-ROW($U$5)&gt;1,LOOKUP(2,1/($U$5:U102&lt;&gt;""),$U$5:U102),"")),"")</f>
        <v/>
      </c>
      <c r="V103" s="22" t="str">
        <f t="shared" si="1"/>
        <v/>
      </c>
      <c r="W103" s="22" t="str">
        <f>IF(LEN($T103),"C"&amp;SUMPRODUCT(ISNUMBER(SEARCH({"coaching 1";"coaching 2";"coaching 3"},$L103))*{1;2;3}),"")</f>
        <v/>
      </c>
    </row>
    <row r="104" spans="1:23" customFormat="1" ht="16.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T104" s="22" t="str">
        <f>IFERROR(IF(LEN($C104)*LEN($L104),VLOOKUP(TRIM(CLEAN(LOOKUP(2,1/($B$1:$B104&lt;&gt;0),$B$1:$B104))),Agent!$B$2:$C$18,2,0),""),"")</f>
        <v/>
      </c>
      <c r="U104" s="22" t="str">
        <f>IF(LEN($T104),IFERROR("P"&amp;SEARCH((AND(DAY(F104)&gt;0,DAY(F104)&lt;11)*1)+(AND(DAY(F104)&gt;10,DAY(F104)&lt;21)*2)+(AND(DAY(F104)&gt;20,DAY(F104)&lt;32)*3),"123"),IF(ROW()-ROW($U$5)&gt;1,LOOKUP(2,1/($U$5:U103&lt;&gt;""),$U$5:U103),"")),"")</f>
        <v/>
      </c>
      <c r="V104" s="22" t="str">
        <f t="shared" si="1"/>
        <v/>
      </c>
      <c r="W104" s="22" t="str">
        <f>IF(LEN($T104),"C"&amp;SUMPRODUCT(ISNUMBER(SEARCH({"coaching 1";"coaching 2";"coaching 3"},$L104))*{1;2;3}),"")</f>
        <v/>
      </c>
    </row>
    <row r="105" spans="1:23" customFormat="1" ht="16.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T105" s="22" t="str">
        <f>IFERROR(IF(LEN($C105)*LEN($L105),VLOOKUP(TRIM(CLEAN(LOOKUP(2,1/($B$1:$B105&lt;&gt;0),$B$1:$B105))),Agent!$B$2:$C$18,2,0),""),"")</f>
        <v/>
      </c>
      <c r="U105" s="22" t="str">
        <f>IF(LEN($T105),IFERROR("P"&amp;SEARCH((AND(DAY(F105)&gt;0,DAY(F105)&lt;11)*1)+(AND(DAY(F105)&gt;10,DAY(F105)&lt;21)*2)+(AND(DAY(F105)&gt;20,DAY(F105)&lt;32)*3),"123"),IF(ROW()-ROW($U$5)&gt;1,LOOKUP(2,1/($U$5:U104&lt;&gt;""),$U$5:U104),"")),"")</f>
        <v/>
      </c>
      <c r="V105" s="22" t="str">
        <f t="shared" si="1"/>
        <v/>
      </c>
      <c r="W105" s="22" t="str">
        <f>IF(LEN($T105),"C"&amp;SUMPRODUCT(ISNUMBER(SEARCH({"coaching 1";"coaching 2";"coaching 3"},$L105))*{1;2;3}),"")</f>
        <v/>
      </c>
    </row>
    <row r="106" spans="1:23" customFormat="1" ht="16.5">
      <c r="A106" s="48"/>
      <c r="B106" s="48"/>
      <c r="C106" s="48"/>
      <c r="D106" s="48"/>
      <c r="E106" s="48"/>
      <c r="F106" s="56"/>
      <c r="G106" s="50"/>
      <c r="H106" s="48"/>
      <c r="I106" s="48"/>
      <c r="J106" s="51"/>
      <c r="K106" s="51"/>
      <c r="L106" s="48"/>
      <c r="M106" s="48"/>
      <c r="N106" s="51"/>
      <c r="O106" s="48"/>
      <c r="P106" s="48"/>
      <c r="Q106" s="48"/>
      <c r="R106" s="48"/>
      <c r="T106" s="22" t="str">
        <f>IFERROR(IF(LEN($C106)*LEN($L106),VLOOKUP(TRIM(CLEAN(LOOKUP(2,1/($B$1:$B106&lt;&gt;0),$B$1:$B106))),Agent!$B$2:$C$18,2,0),""),"")</f>
        <v/>
      </c>
      <c r="U106" s="22" t="str">
        <f>IF(LEN($T106),IFERROR("P"&amp;SEARCH((AND(DAY(F106)&gt;0,DAY(F106)&lt;11)*1)+(AND(DAY(F106)&gt;10,DAY(F106)&lt;21)*2)+(AND(DAY(F106)&gt;20,DAY(F106)&lt;32)*3),"123"),IF(ROW()-ROW($U$5)&gt;1,LOOKUP(2,1/($U$5:U105&lt;&gt;""),$U$5:U105),"")),"")</f>
        <v/>
      </c>
      <c r="V106" s="22" t="str">
        <f t="shared" si="1"/>
        <v/>
      </c>
      <c r="W106" s="22" t="str">
        <f>IF(LEN($T106),"C"&amp;SUMPRODUCT(ISNUMBER(SEARCH({"coaching 1";"coaching 2";"coaching 3"},$L106))*{1;2;3}),"")</f>
        <v/>
      </c>
    </row>
    <row r="107" spans="1:23" customFormat="1" ht="16.5">
      <c r="A107" s="48"/>
      <c r="B107" s="48"/>
      <c r="C107" s="57"/>
      <c r="D107" s="57"/>
      <c r="E107" s="48"/>
      <c r="F107" s="48"/>
      <c r="G107" s="48"/>
      <c r="H107" s="48"/>
      <c r="I107" s="48"/>
      <c r="J107" s="48"/>
      <c r="K107" s="48"/>
      <c r="L107" s="57"/>
      <c r="M107" s="57"/>
      <c r="N107" s="48"/>
      <c r="O107" s="48"/>
      <c r="P107" s="48"/>
      <c r="Q107" s="48"/>
      <c r="R107" s="48"/>
      <c r="T107" s="22" t="str">
        <f>IFERROR(IF(LEN($C107)*LEN($L107),VLOOKUP(TRIM(CLEAN(LOOKUP(2,1/($B$1:$B107&lt;&gt;0),$B$1:$B107))),Agent!$B$2:$C$18,2,0),""),"")</f>
        <v/>
      </c>
      <c r="U107" s="22" t="str">
        <f>IF(LEN($T107),IFERROR("P"&amp;SEARCH((AND(DAY(F107)&gt;0,DAY(F107)&lt;11)*1)+(AND(DAY(F107)&gt;10,DAY(F107)&lt;21)*2)+(AND(DAY(F107)&gt;20,DAY(F107)&lt;32)*3),"123"),IF(ROW()-ROW($U$5)&gt;1,LOOKUP(2,1/($U$5:U106&lt;&gt;""),$U$5:U106),"")),"")</f>
        <v/>
      </c>
      <c r="V107" s="22" t="str">
        <f t="shared" si="1"/>
        <v/>
      </c>
      <c r="W107" s="22" t="str">
        <f>IF(LEN($T107),"C"&amp;SUMPRODUCT(ISNUMBER(SEARCH({"coaching 1";"coaching 2";"coaching 3"},$L107))*{1;2;3}),"")</f>
        <v/>
      </c>
    </row>
    <row r="108" spans="1:23" customFormat="1" ht="16.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T108" s="22" t="str">
        <f>IFERROR(IF(LEN($C108)*LEN($L108),VLOOKUP(TRIM(CLEAN(LOOKUP(2,1/($B$1:$B108&lt;&gt;0),$B$1:$B108))),Agent!$B$2:$C$18,2,0),""),"")</f>
        <v/>
      </c>
      <c r="U108" s="22" t="str">
        <f>IF(LEN($T108),IFERROR("P"&amp;SEARCH((AND(DAY(F108)&gt;0,DAY(F108)&lt;11)*1)+(AND(DAY(F108)&gt;10,DAY(F108)&lt;21)*2)+(AND(DAY(F108)&gt;20,DAY(F108)&lt;32)*3),"123"),IF(ROW()-ROW($U$5)&gt;1,LOOKUP(2,1/($U$5:U107&lt;&gt;""),$U$5:U107),"")),"")</f>
        <v/>
      </c>
      <c r="V108" s="22" t="str">
        <f t="shared" si="1"/>
        <v/>
      </c>
      <c r="W108" s="22" t="str">
        <f>IF(LEN($T108),"C"&amp;SUMPRODUCT(ISNUMBER(SEARCH({"coaching 1";"coaching 2";"coaching 3"},$L108))*{1;2;3}),"")</f>
        <v/>
      </c>
    </row>
    <row r="109" spans="1:23" customFormat="1" ht="16.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T109" s="22" t="str">
        <f>IFERROR(IF(LEN($C109)*LEN($L109),VLOOKUP(TRIM(CLEAN(LOOKUP(2,1/($B$1:$B109&lt;&gt;0),$B$1:$B109))),Agent!$B$2:$C$18,2,0),""),"")</f>
        <v/>
      </c>
      <c r="U109" s="22" t="str">
        <f>IF(LEN($T109),IFERROR("P"&amp;SEARCH((AND(DAY(F109)&gt;0,DAY(F109)&lt;11)*1)+(AND(DAY(F109)&gt;10,DAY(F109)&lt;21)*2)+(AND(DAY(F109)&gt;20,DAY(F109)&lt;32)*3),"123"),IF(ROW()-ROW($U$5)&gt;1,LOOKUP(2,1/($U$5:U108&lt;&gt;""),$U$5:U108),"")),"")</f>
        <v/>
      </c>
      <c r="V109" s="22" t="str">
        <f t="shared" si="1"/>
        <v/>
      </c>
      <c r="W109" s="22" t="str">
        <f>IF(LEN($T109),"C"&amp;SUMPRODUCT(ISNUMBER(SEARCH({"coaching 1";"coaching 2";"coaching 3"},$L109))*{1;2;3}),"")</f>
        <v/>
      </c>
    </row>
    <row r="110" spans="1:23" customFormat="1" ht="16.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T110" s="22" t="str">
        <f>IFERROR(IF(LEN($C110)*LEN($L110),VLOOKUP(TRIM(CLEAN(LOOKUP(2,1/($B$1:$B110&lt;&gt;0),$B$1:$B110))),Agent!$B$2:$C$18,2,0),""),"")</f>
        <v/>
      </c>
      <c r="U110" s="22" t="str">
        <f>IF(LEN($T110),IFERROR("P"&amp;SEARCH((AND(DAY(F110)&gt;0,DAY(F110)&lt;11)*1)+(AND(DAY(F110)&gt;10,DAY(F110)&lt;21)*2)+(AND(DAY(F110)&gt;20,DAY(F110)&lt;32)*3),"123"),IF(ROW()-ROW($U$5)&gt;1,LOOKUP(2,1/($U$5:U109&lt;&gt;""),$U$5:U109),"")),"")</f>
        <v/>
      </c>
      <c r="V110" s="22" t="str">
        <f t="shared" si="1"/>
        <v/>
      </c>
      <c r="W110" s="22" t="str">
        <f>IF(LEN($T110),"C"&amp;SUMPRODUCT(ISNUMBER(SEARCH({"coaching 1";"coaching 2";"coaching 3"},$L110))*{1;2;3}),"")</f>
        <v/>
      </c>
    </row>
    <row r="111" spans="1:23" customFormat="1" ht="16.5">
      <c r="A111" s="48"/>
      <c r="B111" s="48"/>
      <c r="C111" s="48"/>
      <c r="D111" s="48"/>
      <c r="E111" s="48"/>
      <c r="F111" s="56"/>
      <c r="G111" s="50"/>
      <c r="H111" s="48"/>
      <c r="I111" s="48"/>
      <c r="J111" s="51"/>
      <c r="K111" s="51"/>
      <c r="L111" s="48"/>
      <c r="M111" s="48"/>
      <c r="N111" s="51"/>
      <c r="O111" s="48"/>
      <c r="P111" s="48"/>
      <c r="Q111" s="48"/>
      <c r="R111" s="48"/>
      <c r="T111" s="22" t="str">
        <f>IFERROR(IF(LEN($C111)*LEN($L111),VLOOKUP(TRIM(CLEAN(LOOKUP(2,1/($B$1:$B111&lt;&gt;0),$B$1:$B111))),Agent!$B$2:$C$18,2,0),""),"")</f>
        <v/>
      </c>
      <c r="U111" s="22" t="str">
        <f>IF(LEN($T111),IFERROR("P"&amp;SEARCH((AND(DAY(F111)&gt;0,DAY(F111)&lt;11)*1)+(AND(DAY(F111)&gt;10,DAY(F111)&lt;21)*2)+(AND(DAY(F111)&gt;20,DAY(F111)&lt;32)*3),"123"),IF(ROW()-ROW($U$5)&gt;1,LOOKUP(2,1/($U$5:U110&lt;&gt;""),$U$5:U110),"")),"")</f>
        <v/>
      </c>
      <c r="V111" s="22" t="str">
        <f t="shared" si="1"/>
        <v/>
      </c>
      <c r="W111" s="22" t="str">
        <f>IF(LEN($T111),"C"&amp;SUMPRODUCT(ISNUMBER(SEARCH({"coaching 1";"coaching 2";"coaching 3"},$L111))*{1;2;3}),"")</f>
        <v/>
      </c>
    </row>
    <row r="112" spans="1:23" customFormat="1" ht="16.5">
      <c r="A112" s="48"/>
      <c r="B112" s="48"/>
      <c r="C112" s="57"/>
      <c r="D112" s="57"/>
      <c r="E112" s="48"/>
      <c r="F112" s="48"/>
      <c r="G112" s="48"/>
      <c r="H112" s="48"/>
      <c r="I112" s="48"/>
      <c r="J112" s="48"/>
      <c r="K112" s="48"/>
      <c r="L112" s="57"/>
      <c r="M112" s="57"/>
      <c r="N112" s="48"/>
      <c r="O112" s="48"/>
      <c r="P112" s="48"/>
      <c r="Q112" s="48"/>
      <c r="R112" s="48"/>
      <c r="T112" s="22" t="str">
        <f>IFERROR(IF(LEN($C112)*LEN($L112),VLOOKUP(TRIM(CLEAN(LOOKUP(2,1/($B$1:$B112&lt;&gt;0),$B$1:$B112))),Agent!$B$2:$C$18,2,0),""),"")</f>
        <v/>
      </c>
      <c r="U112" s="22" t="str">
        <f>IF(LEN($T112),IFERROR("P"&amp;SEARCH((AND(DAY(F112)&gt;0,DAY(F112)&lt;11)*1)+(AND(DAY(F112)&gt;10,DAY(F112)&lt;21)*2)+(AND(DAY(F112)&gt;20,DAY(F112)&lt;32)*3),"123"),IF(ROW()-ROW($U$5)&gt;1,LOOKUP(2,1/($U$5:U111&lt;&gt;""),$U$5:U111),"")),"")</f>
        <v/>
      </c>
      <c r="V112" s="22" t="str">
        <f t="shared" si="1"/>
        <v/>
      </c>
      <c r="W112" s="22" t="str">
        <f>IF(LEN($T112),"C"&amp;SUMPRODUCT(ISNUMBER(SEARCH({"coaching 1";"coaching 2";"coaching 3"},$L112))*{1;2;3}),"")</f>
        <v/>
      </c>
    </row>
    <row r="113" spans="1:24" ht="16.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T113" s="22" t="str">
        <f>IFERROR(IF(LEN($C113)*LEN($L113),VLOOKUP(TRIM(CLEAN(LOOKUP(2,1/($B$1:$B113&lt;&gt;0),$B$1:$B113))),Agent!$B$2:$C$18,2,0),""),"")</f>
        <v/>
      </c>
      <c r="U113" s="22" t="str">
        <f>IF(LEN($T113),IFERROR("P"&amp;SEARCH((AND(DAY(F113)&gt;0,DAY(F113)&lt;11)*1)+(AND(DAY(F113)&gt;10,DAY(F113)&lt;21)*2)+(AND(DAY(F113)&gt;20,DAY(F113)&lt;32)*3),"123"),IF(ROW()-ROW($U$5)&gt;1,LOOKUP(2,1/($U$5:U112&lt;&gt;""),$U$5:U112),"")),"")</f>
        <v/>
      </c>
      <c r="V113" s="22" t="str">
        <f t="shared" si="1"/>
        <v/>
      </c>
      <c r="W113" s="22" t="str">
        <f>IF(LEN($T113),"C"&amp;SUMPRODUCT(ISNUMBER(SEARCH({"coaching 1";"coaching 2";"coaching 3"},$L113))*{1;2;3}),"")</f>
        <v/>
      </c>
      <c r="X113"/>
    </row>
    <row r="114" spans="1:24" ht="16.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T114" s="22" t="str">
        <f>IFERROR(IF(LEN($C114)*LEN($L114),VLOOKUP(TRIM(CLEAN(LOOKUP(2,1/($B$1:$B114&lt;&gt;0),$B$1:$B114))),Agent!$B$2:$C$18,2,0),""),"")</f>
        <v/>
      </c>
      <c r="U114" s="22" t="str">
        <f>IF(LEN($T114),IFERROR("P"&amp;SEARCH((AND(DAY(F114)&gt;0,DAY(F114)&lt;11)*1)+(AND(DAY(F114)&gt;10,DAY(F114)&lt;21)*2)+(AND(DAY(F114)&gt;20,DAY(F114)&lt;32)*3),"123"),IF(ROW()-ROW($U$5)&gt;1,LOOKUP(2,1/($U$5:U113&lt;&gt;""),$U$5:U113),"")),"")</f>
        <v/>
      </c>
      <c r="V114" s="22" t="str">
        <f t="shared" si="1"/>
        <v/>
      </c>
      <c r="W114" s="22" t="str">
        <f>IF(LEN($T114),"C"&amp;SUMPRODUCT(ISNUMBER(SEARCH({"coaching 1";"coaching 2";"coaching 3"},$L114))*{1;2;3}),"")</f>
        <v/>
      </c>
      <c r="X114"/>
    </row>
    <row r="115" spans="1:24" ht="16.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T115" s="22" t="str">
        <f>IFERROR(IF(LEN($C115)*LEN($L115),VLOOKUP(TRIM(CLEAN(LOOKUP(2,1/($B$1:$B115&lt;&gt;0),$B$1:$B115))),Agent!$B$2:$C$18,2,0),""),"")</f>
        <v/>
      </c>
      <c r="U115" s="22" t="str">
        <f>IF(LEN($T115),IFERROR("P"&amp;SEARCH((AND(DAY(F115)&gt;0,DAY(F115)&lt;11)*1)+(AND(DAY(F115)&gt;10,DAY(F115)&lt;21)*2)+(AND(DAY(F115)&gt;20,DAY(F115)&lt;32)*3),"123"),IF(ROW()-ROW($U$5)&gt;1,LOOKUP(2,1/($U$5:U114&lt;&gt;""),$U$5:U114),"")),"")</f>
        <v/>
      </c>
      <c r="V115" s="22" t="str">
        <f t="shared" si="1"/>
        <v/>
      </c>
      <c r="W115" s="22" t="str">
        <f>IF(LEN($T115),"C"&amp;SUMPRODUCT(ISNUMBER(SEARCH({"coaching 1";"coaching 2";"coaching 3"},$L115))*{1;2;3}),"")</f>
        <v/>
      </c>
      <c r="X115"/>
    </row>
    <row r="116" spans="1:24" ht="16.5">
      <c r="A116" s="48"/>
      <c r="B116" s="48"/>
      <c r="C116" s="48"/>
      <c r="D116" s="48"/>
      <c r="E116" s="48"/>
      <c r="F116" s="56"/>
      <c r="G116" s="50"/>
      <c r="H116" s="48"/>
      <c r="I116" s="48"/>
      <c r="J116" s="51"/>
      <c r="K116" s="51"/>
      <c r="L116" s="48"/>
      <c r="M116" s="48"/>
      <c r="N116" s="51"/>
      <c r="O116" s="48"/>
      <c r="P116" s="48"/>
      <c r="Q116" s="48"/>
      <c r="R116" s="48"/>
      <c r="T116" s="22" t="str">
        <f>IFERROR(IF(LEN($C116)*LEN($L116),VLOOKUP(TRIM(CLEAN(LOOKUP(2,1/($B$1:$B116&lt;&gt;0),$B$1:$B116))),Agent!$B$2:$C$18,2,0),""),"")</f>
        <v/>
      </c>
      <c r="U116" s="22" t="str">
        <f>IF(LEN($T116),IFERROR("P"&amp;SEARCH((AND(DAY(F116)&gt;0,DAY(F116)&lt;11)*1)+(AND(DAY(F116)&gt;10,DAY(F116)&lt;21)*2)+(AND(DAY(F116)&gt;20,DAY(F116)&lt;32)*3),"123"),IF(ROW()-ROW($U$5)&gt;1,LOOKUP(2,1/($U$5:U115&lt;&gt;""),$U$5:U115),"")),"")</f>
        <v/>
      </c>
      <c r="V116" s="22" t="str">
        <f t="shared" si="1"/>
        <v/>
      </c>
      <c r="W116" s="22" t="str">
        <f>IF(LEN($T116),"C"&amp;SUMPRODUCT(ISNUMBER(SEARCH({"coaching 1";"coaching 2";"coaching 3"},$L116))*{1;2;3}),"")</f>
        <v/>
      </c>
      <c r="X116"/>
    </row>
    <row r="117" spans="1:24" ht="16.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T117" s="22" t="str">
        <f>IFERROR(IF(LEN($C117)*LEN($L117),VLOOKUP(TRIM(CLEAN(LOOKUP(2,1/($B$1:$B117&lt;&gt;0),$B$1:$B117))),Agent!$B$2:$C$18,2,0),""),"")</f>
        <v/>
      </c>
      <c r="U117" s="22" t="str">
        <f>IF(LEN($T117),IFERROR("P"&amp;SEARCH((AND(DAY(F117)&gt;0,DAY(F117)&lt;11)*1)+(AND(DAY(F117)&gt;10,DAY(F117)&lt;21)*2)+(AND(DAY(F117)&gt;20,DAY(F117)&lt;32)*3),"123"),IF(ROW()-ROW($U$5)&gt;1,LOOKUP(2,1/($U$5:U116&lt;&gt;""),$U$5:U116),"")),"")</f>
        <v/>
      </c>
      <c r="V117" s="22" t="str">
        <f t="shared" si="1"/>
        <v/>
      </c>
      <c r="W117" s="22" t="str">
        <f>IF(LEN($T117),"C"&amp;SUMPRODUCT(ISNUMBER(SEARCH({"coaching 1";"coaching 2";"coaching 3"},$L117))*{1;2;3}),"")</f>
        <v/>
      </c>
      <c r="X117"/>
    </row>
    <row r="118" spans="1:24" ht="16.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T118" s="22" t="str">
        <f>IFERROR(IF(LEN($C118)*LEN($L118),VLOOKUP(TRIM(CLEAN(LOOKUP(2,1/($B$1:$B118&lt;&gt;0),$B$1:$B118))),Agent!$B$2:$C$18,2,0),""),"")</f>
        <v/>
      </c>
      <c r="U118" s="22" t="str">
        <f>IF(LEN($T118),IFERROR("P"&amp;SEARCH((AND(DAY(F118)&gt;0,DAY(F118)&lt;11)*1)+(AND(DAY(F118)&gt;10,DAY(F118)&lt;21)*2)+(AND(DAY(F118)&gt;20,DAY(F118)&lt;32)*3),"123"),IF(ROW()-ROW($U$5)&gt;1,LOOKUP(2,1/($U$5:U117&lt;&gt;""),$U$5:U117),"")),"")</f>
        <v/>
      </c>
      <c r="V118" s="22" t="str">
        <f t="shared" si="1"/>
        <v/>
      </c>
      <c r="W118" s="22" t="str">
        <f>IF(LEN($T118),"C"&amp;SUMPRODUCT(ISNUMBER(SEARCH({"coaching 1";"coaching 2";"coaching 3"},$L118))*{1;2;3}),"")</f>
        <v/>
      </c>
      <c r="X118"/>
    </row>
    <row r="119" spans="1:24" ht="16.5">
      <c r="A119" s="48"/>
      <c r="B119" s="48"/>
      <c r="C119" s="48"/>
      <c r="D119" s="48"/>
      <c r="E119" s="48"/>
      <c r="F119" s="56"/>
      <c r="G119" s="50"/>
      <c r="H119" s="48"/>
      <c r="I119" s="48"/>
      <c r="J119" s="51"/>
      <c r="K119" s="51"/>
      <c r="L119" s="48"/>
      <c r="M119" s="48"/>
      <c r="N119" s="51"/>
      <c r="O119" s="48"/>
      <c r="P119" s="48"/>
      <c r="Q119" s="48"/>
      <c r="R119" s="48"/>
      <c r="T119" s="22" t="str">
        <f>IFERROR(IF(LEN($C119)*LEN($L119),VLOOKUP(TRIM(CLEAN(LOOKUP(2,1/($B$1:$B119&lt;&gt;0),$B$1:$B119))),Agent!$B$2:$C$18,2,0),""),"")</f>
        <v/>
      </c>
      <c r="U119" s="22" t="str">
        <f>IF(LEN($T119),IFERROR("P"&amp;SEARCH((AND(DAY(F119)&gt;0,DAY(F119)&lt;11)*1)+(AND(DAY(F119)&gt;10,DAY(F119)&lt;21)*2)+(AND(DAY(F119)&gt;20,DAY(F119)&lt;32)*3),"123"),IF(ROW()-ROW($U$5)&gt;1,LOOKUP(2,1/($U$5:U118&lt;&gt;""),$U$5:U118),"")),"")</f>
        <v/>
      </c>
      <c r="V119" s="22" t="str">
        <f t="shared" si="1"/>
        <v/>
      </c>
      <c r="W119" s="22" t="str">
        <f>IF(LEN($T119),"C"&amp;SUMPRODUCT(ISNUMBER(SEARCH({"coaching 1";"coaching 2";"coaching 3"},$L119))*{1;2;3}),"")</f>
        <v/>
      </c>
      <c r="X119"/>
    </row>
    <row r="120" spans="1:24" ht="16.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T120" s="22" t="str">
        <f>IFERROR(IF(LEN($C120)*LEN($L120),VLOOKUP(TRIM(CLEAN(LOOKUP(2,1/($B$1:$B120&lt;&gt;0),$B$1:$B120))),Agent!$B$2:$C$18,2,0),""),"")</f>
        <v/>
      </c>
      <c r="U120" s="22" t="str">
        <f>IF(LEN($T120),IFERROR("P"&amp;SEARCH((AND(DAY(F120)&gt;0,DAY(F120)&lt;11)*1)+(AND(DAY(F120)&gt;10,DAY(F120)&lt;21)*2)+(AND(DAY(F120)&gt;20,DAY(F120)&lt;32)*3),"123"),IF(ROW()-ROW($U$5)&gt;1,LOOKUP(2,1/($U$5:U119&lt;&gt;""),$U$5:U119),"")),"")</f>
        <v/>
      </c>
      <c r="V120" s="22" t="str">
        <f t="shared" si="1"/>
        <v/>
      </c>
      <c r="W120" s="22" t="str">
        <f>IF(LEN($T120),"C"&amp;SUMPRODUCT(ISNUMBER(SEARCH({"coaching 1";"coaching 2";"coaching 3"},$L120))*{1;2;3}),"")</f>
        <v/>
      </c>
      <c r="X120"/>
    </row>
    <row r="121" spans="1:24" ht="16.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T121" s="22" t="str">
        <f>IFERROR(IF(LEN($C121)*LEN($L121),VLOOKUP(TRIM(CLEAN(LOOKUP(2,1/($B$1:$B121&lt;&gt;0),$B$1:$B121))),Agent!$B$2:$C$18,2,0),""),"")</f>
        <v/>
      </c>
      <c r="U121" s="22" t="str">
        <f>IF(LEN($T121),IFERROR("P"&amp;SEARCH((AND(DAY(F121)&gt;0,DAY(F121)&lt;11)*1)+(AND(DAY(F121)&gt;10,DAY(F121)&lt;21)*2)+(AND(DAY(F121)&gt;20,DAY(F121)&lt;32)*3),"123"),IF(ROW()-ROW($U$5)&gt;1,LOOKUP(2,1/($U$5:U120&lt;&gt;""),$U$5:U120),"")),"")</f>
        <v/>
      </c>
      <c r="V121" s="22" t="str">
        <f t="shared" si="1"/>
        <v/>
      </c>
      <c r="W121" s="22" t="str">
        <f>IF(LEN($T121),"C"&amp;SUMPRODUCT(ISNUMBER(SEARCH({"coaching 1";"coaching 2";"coaching 3"},$L121))*{1;2;3}),"")</f>
        <v/>
      </c>
      <c r="X121"/>
    </row>
  </sheetData>
  <mergeCells count="1">
    <mergeCell ref="A1:R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21"/>
  <sheetViews>
    <sheetView workbookViewId="0">
      <selection sqref="A1:R1"/>
    </sheetView>
  </sheetViews>
  <sheetFormatPr defaultRowHeight="15.75" outlineLevelCol="1"/>
  <cols>
    <col min="1" max="1" width="3.59765625" customWidth="1"/>
    <col min="2" max="2" width="13.69921875" customWidth="1"/>
    <col min="3" max="3" width="17.796875" customWidth="1" outlineLevel="1"/>
    <col min="4" max="4" width="18" customWidth="1" outlineLevel="1"/>
    <col min="5" max="5" width="8.8984375" customWidth="1" outlineLevel="1"/>
    <col min="6" max="6" width="7.09765625" customWidth="1" outlineLevel="1"/>
    <col min="7" max="7" width="6.69921875" customWidth="1" outlineLevel="1"/>
    <col min="8" max="8" width="8.796875" customWidth="1" outlineLevel="1"/>
    <col min="9" max="9" width="23.09765625" customWidth="1" outlineLevel="1"/>
    <col min="10" max="11" width="10.69921875" customWidth="1" outlineLevel="1"/>
    <col min="12" max="13" width="18" customWidth="1" outlineLevel="1"/>
    <col min="14" max="14" width="10.69921875" customWidth="1" outlineLevel="1"/>
    <col min="15" max="17" width="5" customWidth="1" outlineLevel="1"/>
    <col min="18" max="18" width="13.69921875" customWidth="1" outlineLevel="1"/>
    <col min="19" max="19" width="3.69921875" customWidth="1"/>
    <col min="20" max="20" width="8.69921875" style="21" customWidth="1"/>
    <col min="21" max="21" width="5.69921875" style="21" customWidth="1"/>
    <col min="22" max="23" width="8.69921875" style="21" customWidth="1"/>
    <col min="24" max="24" width="3.69921875" style="19" customWidth="1"/>
  </cols>
  <sheetData>
    <row r="1" spans="1:24" s="11" customFormat="1" ht="19.5">
      <c r="A1" s="60" t="s">
        <v>61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T1" s="20"/>
      <c r="U1" s="20"/>
      <c r="V1" s="20"/>
      <c r="W1" s="20"/>
      <c r="X1" s="18"/>
    </row>
    <row r="2" spans="1:24" ht="19.5">
      <c r="A2" s="1">
        <v>1</v>
      </c>
    </row>
    <row r="3" spans="1:24" ht="16.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24" ht="16.5">
      <c r="A4" s="44"/>
      <c r="B4" s="44"/>
      <c r="C4" s="44"/>
      <c r="D4" s="44"/>
      <c r="E4" s="44"/>
      <c r="F4" s="45"/>
      <c r="G4" s="44"/>
      <c r="H4" s="44"/>
      <c r="I4" s="44"/>
      <c r="J4" s="44"/>
      <c r="K4" s="44"/>
      <c r="L4" s="45"/>
      <c r="M4" s="44"/>
      <c r="N4" s="44"/>
      <c r="O4" s="44"/>
      <c r="P4" s="44"/>
      <c r="Q4" s="44"/>
      <c r="R4" s="44"/>
    </row>
    <row r="5" spans="1:24" ht="16.5">
      <c r="A5" s="44"/>
      <c r="B5" s="44"/>
      <c r="C5" s="46"/>
      <c r="D5" s="47"/>
      <c r="E5" s="44"/>
      <c r="F5" s="45"/>
      <c r="G5" s="44"/>
      <c r="H5" s="44"/>
      <c r="I5" s="44"/>
      <c r="J5" s="44"/>
      <c r="K5" s="44"/>
      <c r="L5" s="45"/>
      <c r="M5" s="44"/>
      <c r="N5" s="44"/>
      <c r="O5" s="47"/>
      <c r="P5" s="47"/>
      <c r="Q5" s="47"/>
      <c r="R5" s="44"/>
      <c r="T5" s="35" t="s">
        <v>121</v>
      </c>
      <c r="U5" s="35" t="s">
        <v>122</v>
      </c>
      <c r="V5" s="35" t="s">
        <v>123</v>
      </c>
      <c r="W5" s="35" t="s">
        <v>120</v>
      </c>
    </row>
    <row r="6" spans="1:24" ht="16.5">
      <c r="A6" s="48"/>
      <c r="B6" s="48"/>
      <c r="C6" s="48"/>
      <c r="D6" s="48"/>
      <c r="E6" s="48"/>
      <c r="F6" s="49"/>
      <c r="G6" s="50"/>
      <c r="H6" s="48"/>
      <c r="I6" s="48"/>
      <c r="J6" s="51"/>
      <c r="K6" s="51"/>
      <c r="L6" s="48"/>
      <c r="M6" s="48"/>
      <c r="N6" s="51"/>
      <c r="O6" s="48"/>
      <c r="P6" s="48"/>
      <c r="Q6" s="48"/>
      <c r="R6" s="48"/>
      <c r="T6" s="22" t="str">
        <f>IFERROR(IF(LEN($C6)*LEN($L6),VLOOKUP(TRIM(CLEAN(LOOKUP(2,1/($B$1:$B6&lt;&gt;0),$B$1:$B6))),Agent!$B$2:$C$18,2,0),""),"")</f>
        <v/>
      </c>
      <c r="U6" s="22" t="str">
        <f>IF(LEN($T6),IFERROR("P"&amp;SEARCH((AND(DAY(F6)&gt;0,DAY(F6)&lt;11)*1)+(AND(DAY(F6)&gt;10,DAY(F6)&lt;21)*2)+(AND(DAY(F6)&gt;20,DAY(F6)&lt;32)*3),"123"),IF(ROW()-ROW($U$5)&gt;1,LOOKUP(2,1/($U$5:U5&lt;&gt;""),$U$5:U5),"")),"")</f>
        <v/>
      </c>
      <c r="V6" s="22" t="str">
        <f t="shared" ref="V6:V69" si="0">IF(LEN($T6),INDEX(KP.Code,SUMPRODUCT(ISNUMBER(SEARCH("*"&amp;KP.Keyword&amp;"*",C6))*ROW(KP.Code))-2),"")</f>
        <v/>
      </c>
      <c r="W6" s="22" t="str">
        <f>IF(LEN($T6),"C"&amp;SUMPRODUCT(ISNUMBER(SEARCH({"coaching 1";"coaching 2";"coaching 3"},$L6))*{1;2;3}),"")</f>
        <v/>
      </c>
    </row>
    <row r="7" spans="1:24" ht="16.5">
      <c r="A7" s="48"/>
      <c r="B7" s="48"/>
      <c r="C7" s="48"/>
      <c r="D7" s="48"/>
      <c r="E7" s="48"/>
      <c r="F7" s="52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T7" s="22" t="str">
        <f>IFERROR(IF(LEN($C7)*LEN($L7),VLOOKUP(TRIM(CLEAN(LOOKUP(2,1/($B$1:$B7&lt;&gt;0),$B$1:$B7))),Agent!$B$2:$C$18,2,0),""),"")</f>
        <v/>
      </c>
      <c r="U7" s="22" t="str">
        <f>IF(LEN($T7),IFERROR("P"&amp;SEARCH((AND(DAY(F7)&gt;0,DAY(F7)&lt;11)*1)+(AND(DAY(F7)&gt;10,DAY(F7)&lt;21)*2)+(AND(DAY(F7)&gt;20,DAY(F7)&lt;32)*3),"123"),IF(ROW()-ROW($U$5)&gt;1,LOOKUP(2,1/($U$5:U6&lt;&gt;""),$U$5:U6),"")),"")</f>
        <v/>
      </c>
      <c r="V7" s="22" t="str">
        <f t="shared" si="0"/>
        <v/>
      </c>
      <c r="W7" s="22" t="str">
        <f>IF(LEN($T7),"C"&amp;SUMPRODUCT(ISNUMBER(SEARCH({"coaching 1";"coaching 2";"coaching 3"},$L7))*{1;2;3}),"")</f>
        <v/>
      </c>
    </row>
    <row r="8" spans="1:24" ht="16.5">
      <c r="A8" s="48"/>
      <c r="B8" s="48"/>
      <c r="C8" s="48"/>
      <c r="D8" s="48"/>
      <c r="E8" s="48"/>
      <c r="F8" s="52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T8" s="22" t="str">
        <f>IFERROR(IF(LEN($C8)*LEN($L8),VLOOKUP(TRIM(CLEAN(LOOKUP(2,1/($B$1:$B8&lt;&gt;0),$B$1:$B8))),Agent!$B$2:$C$18,2,0),""),"")</f>
        <v/>
      </c>
      <c r="U8" s="22" t="str">
        <f>IF(LEN($T8),IFERROR("P"&amp;SEARCH((AND(DAY(F8)&gt;0,DAY(F8)&lt;11)*1)+(AND(DAY(F8)&gt;10,DAY(F8)&lt;21)*2)+(AND(DAY(F8)&gt;20,DAY(F8)&lt;32)*3),"123"),IF(ROW()-ROW($U$5)&gt;1,LOOKUP(2,1/($U$5:U7&lt;&gt;""),$U$5:U7),"")),"")</f>
        <v/>
      </c>
      <c r="V8" s="22" t="str">
        <f t="shared" si="0"/>
        <v/>
      </c>
      <c r="W8" s="22" t="str">
        <f>IF(LEN($T8),"C"&amp;SUMPRODUCT(ISNUMBER(SEARCH({"coaching 1";"coaching 2";"coaching 3"},$L8))*{1;2;3}),"")</f>
        <v/>
      </c>
    </row>
    <row r="9" spans="1:24" ht="16.5">
      <c r="A9" s="48"/>
      <c r="B9" s="48"/>
      <c r="C9" s="48"/>
      <c r="D9" s="48"/>
      <c r="E9" s="48"/>
      <c r="F9" s="49"/>
      <c r="G9" s="50"/>
      <c r="H9" s="48"/>
      <c r="I9" s="48"/>
      <c r="J9" s="51"/>
      <c r="K9" s="51"/>
      <c r="L9" s="48"/>
      <c r="M9" s="48"/>
      <c r="N9" s="51"/>
      <c r="O9" s="48"/>
      <c r="P9" s="48"/>
      <c r="Q9" s="48"/>
      <c r="R9" s="48"/>
      <c r="T9" s="22" t="str">
        <f>IFERROR(IF(LEN($C9)*LEN($L9),VLOOKUP(TRIM(CLEAN(LOOKUP(2,1/($B$1:$B9&lt;&gt;0),$B$1:$B9))),Agent!$B$2:$C$18,2,0),""),"")</f>
        <v/>
      </c>
      <c r="U9" s="22" t="str">
        <f>IF(LEN($T9),IFERROR("P"&amp;SEARCH((AND(DAY(F9)&gt;0,DAY(F9)&lt;11)*1)+(AND(DAY(F9)&gt;10,DAY(F9)&lt;21)*2)+(AND(DAY(F9)&gt;20,DAY(F9)&lt;32)*3),"123"),IF(ROW()-ROW($U$5)&gt;1,LOOKUP(2,1/($U$5:U8&lt;&gt;""),$U$5:U8),"")),"")</f>
        <v/>
      </c>
      <c r="V9" s="22" t="str">
        <f t="shared" si="0"/>
        <v/>
      </c>
      <c r="W9" s="22" t="str">
        <f>IF(LEN($T9),"C"&amp;SUMPRODUCT(ISNUMBER(SEARCH({"coaching 1";"coaching 2";"coaching 3"},$L9))*{1;2;3}),"")</f>
        <v/>
      </c>
    </row>
    <row r="10" spans="1:24" ht="16.5">
      <c r="A10" s="48"/>
      <c r="B10" s="48"/>
      <c r="C10" s="48"/>
      <c r="D10" s="48"/>
      <c r="E10" s="48"/>
      <c r="F10" s="52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T10" s="22" t="str">
        <f>IFERROR(IF(LEN($C10)*LEN($L10),VLOOKUP(TRIM(CLEAN(LOOKUP(2,1/($B$1:$B10&lt;&gt;0),$B$1:$B10))),Agent!$B$2:$C$18,2,0),""),"")</f>
        <v/>
      </c>
      <c r="U10" s="22" t="str">
        <f>IF(LEN($T10),IFERROR("P"&amp;SEARCH((AND(DAY(F10)&gt;0,DAY(F10)&lt;11)*1)+(AND(DAY(F10)&gt;10,DAY(F10)&lt;21)*2)+(AND(DAY(F10)&gt;20,DAY(F10)&lt;32)*3),"123"),IF(ROW()-ROW($U$5)&gt;1,LOOKUP(2,1/($U$5:U9&lt;&gt;""),$U$5:U9),"")),"")</f>
        <v/>
      </c>
      <c r="V10" s="22" t="str">
        <f t="shared" si="0"/>
        <v/>
      </c>
      <c r="W10" s="22" t="str">
        <f>IF(LEN($T10),"C"&amp;SUMPRODUCT(ISNUMBER(SEARCH({"coaching 1";"coaching 2";"coaching 3"},$L10))*{1;2;3}),"")</f>
        <v/>
      </c>
    </row>
    <row r="11" spans="1:24" ht="16.5">
      <c r="A11" s="48"/>
      <c r="B11" s="48"/>
      <c r="C11" s="48"/>
      <c r="D11" s="48"/>
      <c r="E11" s="48"/>
      <c r="F11" s="52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T11" s="22" t="str">
        <f>IFERROR(IF(LEN($C11)*LEN($L11),VLOOKUP(TRIM(CLEAN(LOOKUP(2,1/($B$1:$B11&lt;&gt;0),$B$1:$B11))),Agent!$B$2:$C$18,2,0),""),"")</f>
        <v/>
      </c>
      <c r="U11" s="22" t="str">
        <f>IF(LEN($T11),IFERROR("P"&amp;SEARCH((AND(DAY(F11)&gt;0,DAY(F11)&lt;11)*1)+(AND(DAY(F11)&gt;10,DAY(F11)&lt;21)*2)+(AND(DAY(F11)&gt;20,DAY(F11)&lt;32)*3),"123"),IF(ROW()-ROW($U$5)&gt;1,LOOKUP(2,1/($U$5:U10&lt;&gt;""),$U$5:U10),"")),"")</f>
        <v/>
      </c>
      <c r="V11" s="22" t="str">
        <f t="shared" si="0"/>
        <v/>
      </c>
      <c r="W11" s="22" t="str">
        <f>IF(LEN($T11),"C"&amp;SUMPRODUCT(ISNUMBER(SEARCH({"coaching 1";"coaching 2";"coaching 3"},$L11))*{1;2;3}),"")</f>
        <v/>
      </c>
    </row>
    <row r="12" spans="1:24" ht="16.5">
      <c r="A12" s="48"/>
      <c r="B12" s="48"/>
      <c r="C12" s="48"/>
      <c r="D12" s="48"/>
      <c r="E12" s="48"/>
      <c r="F12" s="49"/>
      <c r="G12" s="50"/>
      <c r="H12" s="48"/>
      <c r="I12" s="48"/>
      <c r="J12" s="51"/>
      <c r="K12" s="51"/>
      <c r="L12" s="48"/>
      <c r="M12" s="48"/>
      <c r="N12" s="51"/>
      <c r="O12" s="48"/>
      <c r="P12" s="48"/>
      <c r="Q12" s="48"/>
      <c r="R12" s="48"/>
      <c r="T12" s="22" t="str">
        <f>IFERROR(IF(LEN($C12)*LEN($L12),VLOOKUP(TRIM(CLEAN(LOOKUP(2,1/($B$1:$B12&lt;&gt;0),$B$1:$B12))),Agent!$B$2:$C$18,2,0),""),"")</f>
        <v/>
      </c>
      <c r="U12" s="22" t="str">
        <f>IF(LEN($T12),IFERROR("P"&amp;SEARCH((AND(DAY(F12)&gt;0,DAY(F12)&lt;11)*1)+(AND(DAY(F12)&gt;10,DAY(F12)&lt;21)*2)+(AND(DAY(F12)&gt;20,DAY(F12)&lt;32)*3),"123"),IF(ROW()-ROW($U$5)&gt;1,LOOKUP(2,1/($U$5:U11&lt;&gt;""),$U$5:U11),"")),"")</f>
        <v/>
      </c>
      <c r="V12" s="22" t="str">
        <f t="shared" si="0"/>
        <v/>
      </c>
      <c r="W12" s="22" t="str">
        <f>IF(LEN($T12),"C"&amp;SUMPRODUCT(ISNUMBER(SEARCH({"coaching 1";"coaching 2";"coaching 3"},$L12))*{1;2;3}),"")</f>
        <v/>
      </c>
    </row>
    <row r="13" spans="1:24" ht="16.5">
      <c r="A13" s="48"/>
      <c r="B13" s="48"/>
      <c r="C13" s="48"/>
      <c r="D13" s="48"/>
      <c r="E13" s="48"/>
      <c r="F13" s="52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T13" s="22" t="str">
        <f>IFERROR(IF(LEN($C13)*LEN($L13),VLOOKUP(TRIM(CLEAN(LOOKUP(2,1/($B$1:$B13&lt;&gt;0),$B$1:$B13))),Agent!$B$2:$C$18,2,0),""),"")</f>
        <v/>
      </c>
      <c r="U13" s="22" t="str">
        <f>IF(LEN($T13),IFERROR("P"&amp;SEARCH((AND(DAY(F13)&gt;0,DAY(F13)&lt;11)*1)+(AND(DAY(F13)&gt;10,DAY(F13)&lt;21)*2)+(AND(DAY(F13)&gt;20,DAY(F13)&lt;32)*3),"123"),IF(ROW()-ROW($U$5)&gt;1,LOOKUP(2,1/($U$5:U12&lt;&gt;""),$U$5:U12),"")),"")</f>
        <v/>
      </c>
      <c r="V13" s="22" t="str">
        <f t="shared" si="0"/>
        <v/>
      </c>
      <c r="W13" s="22" t="str">
        <f>IF(LEN($T13),"C"&amp;SUMPRODUCT(ISNUMBER(SEARCH({"coaching 1";"coaching 2";"coaching 3"},$L13))*{1;2;3}),"")</f>
        <v/>
      </c>
    </row>
    <row r="14" spans="1:24" ht="16.5">
      <c r="A14" s="48"/>
      <c r="B14" s="48"/>
      <c r="C14" s="48"/>
      <c r="D14" s="48"/>
      <c r="E14" s="48"/>
      <c r="F14" s="52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T14" s="22" t="str">
        <f>IFERROR(IF(LEN($C14)*LEN($L14),VLOOKUP(TRIM(CLEAN(LOOKUP(2,1/($B$1:$B14&lt;&gt;0),$B$1:$B14))),Agent!$B$2:$C$18,2,0),""),"")</f>
        <v/>
      </c>
      <c r="U14" s="22" t="str">
        <f>IF(LEN($T14),IFERROR("P"&amp;SEARCH((AND(DAY(F14)&gt;0,DAY(F14)&lt;11)*1)+(AND(DAY(F14)&gt;10,DAY(F14)&lt;21)*2)+(AND(DAY(F14)&gt;20,DAY(F14)&lt;32)*3),"123"),IF(ROW()-ROW($U$5)&gt;1,LOOKUP(2,1/($U$5:U13&lt;&gt;""),$U$5:U13),"")),"")</f>
        <v/>
      </c>
      <c r="V14" s="22" t="str">
        <f t="shared" si="0"/>
        <v/>
      </c>
      <c r="W14" s="22" t="str">
        <f>IF(LEN($T14),"C"&amp;SUMPRODUCT(ISNUMBER(SEARCH({"coaching 1";"coaching 2";"coaching 3"},$L14))*{1;2;3}),"")</f>
        <v/>
      </c>
    </row>
    <row r="15" spans="1:24" ht="16.5">
      <c r="A15" s="48"/>
      <c r="B15" s="48"/>
      <c r="C15" s="48"/>
      <c r="D15" s="48"/>
      <c r="E15" s="48"/>
      <c r="F15" s="49"/>
      <c r="G15" s="50"/>
      <c r="H15" s="48"/>
      <c r="I15" s="48"/>
      <c r="J15" s="51"/>
      <c r="K15" s="51"/>
      <c r="L15" s="48"/>
      <c r="M15" s="48"/>
      <c r="N15" s="51"/>
      <c r="O15" s="48"/>
      <c r="P15" s="48"/>
      <c r="Q15" s="48"/>
      <c r="R15" s="48"/>
      <c r="T15" s="22" t="str">
        <f>IFERROR(IF(LEN($C15)*LEN($L15),VLOOKUP(TRIM(CLEAN(LOOKUP(2,1/($B$1:$B15&lt;&gt;0),$B$1:$B15))),Agent!$B$2:$C$18,2,0),""),"")</f>
        <v/>
      </c>
      <c r="U15" s="22" t="str">
        <f>IF(LEN($T15),IFERROR("P"&amp;SEARCH((AND(DAY(F15)&gt;0,DAY(F15)&lt;11)*1)+(AND(DAY(F15)&gt;10,DAY(F15)&lt;21)*2)+(AND(DAY(F15)&gt;20,DAY(F15)&lt;32)*3),"123"),IF(ROW()-ROW($U$5)&gt;1,LOOKUP(2,1/($U$5:U14&lt;&gt;""),$U$5:U14),"")),"")</f>
        <v/>
      </c>
      <c r="V15" s="22" t="str">
        <f t="shared" si="0"/>
        <v/>
      </c>
      <c r="W15" s="22" t="str">
        <f>IF(LEN($T15),"C"&amp;SUMPRODUCT(ISNUMBER(SEARCH({"coaching 1";"coaching 2";"coaching 3"},$L15))*{1;2;3}),"")</f>
        <v/>
      </c>
    </row>
    <row r="16" spans="1:24" ht="16.5">
      <c r="A16" s="48"/>
      <c r="B16" s="48"/>
      <c r="C16" s="48"/>
      <c r="D16" s="48"/>
      <c r="E16" s="48"/>
      <c r="F16" s="52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T16" s="22" t="str">
        <f>IFERROR(IF(LEN($C16)*LEN($L16),VLOOKUP(TRIM(CLEAN(LOOKUP(2,1/($B$1:$B16&lt;&gt;0),$B$1:$B16))),Agent!$B$2:$C$18,2,0),""),"")</f>
        <v/>
      </c>
      <c r="U16" s="22" t="str">
        <f>IF(LEN($T16),IFERROR("P"&amp;SEARCH((AND(DAY(F16)&gt;0,DAY(F16)&lt;11)*1)+(AND(DAY(F16)&gt;10,DAY(F16)&lt;21)*2)+(AND(DAY(F16)&gt;20,DAY(F16)&lt;32)*3),"123"),IF(ROW()-ROW($U$5)&gt;1,LOOKUP(2,1/($U$5:U15&lt;&gt;""),$U$5:U15),"")),"")</f>
        <v/>
      </c>
      <c r="V16" s="22" t="str">
        <f t="shared" si="0"/>
        <v/>
      </c>
      <c r="W16" s="22" t="str">
        <f>IF(LEN($T16),"C"&amp;SUMPRODUCT(ISNUMBER(SEARCH({"coaching 1";"coaching 2";"coaching 3"},$L16))*{1;2;3}),"")</f>
        <v/>
      </c>
    </row>
    <row r="17" spans="1:24" ht="16.5">
      <c r="A17" s="48"/>
      <c r="B17" s="48"/>
      <c r="C17" s="48"/>
      <c r="D17" s="48"/>
      <c r="E17" s="48"/>
      <c r="F17" s="52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22" t="str">
        <f>IFERROR(IF(LEN($C17)*LEN($L17),VLOOKUP(TRIM(CLEAN(LOOKUP(2,1/($B$1:$B17&lt;&gt;0),$B$1:$B17))),Agent!$B$2:$C$18,2,0),""),"")</f>
        <v/>
      </c>
      <c r="U17" s="22" t="str">
        <f>IF(LEN($T17),IFERROR("P"&amp;SEARCH((AND(DAY(F17)&gt;0,DAY(F17)&lt;11)*1)+(AND(DAY(F17)&gt;10,DAY(F17)&lt;21)*2)+(AND(DAY(F17)&gt;20,DAY(F17)&lt;32)*3),"123"),IF(ROW()-ROW($U$5)&gt;1,LOOKUP(2,1/($U$5:U16&lt;&gt;""),$U$5:U16),"")),"")</f>
        <v/>
      </c>
      <c r="V17" s="22" t="str">
        <f t="shared" si="0"/>
        <v/>
      </c>
      <c r="W17" s="22" t="str">
        <f>IF(LEN($T17),"C"&amp;SUMPRODUCT(ISNUMBER(SEARCH({"coaching 1";"coaching 2";"coaching 3"},$L17))*{1;2;3}),"")</f>
        <v/>
      </c>
    </row>
    <row r="18" spans="1:24" ht="16.5">
      <c r="A18" s="48"/>
      <c r="B18" s="48"/>
      <c r="C18" s="48"/>
      <c r="D18" s="48"/>
      <c r="E18" s="48"/>
      <c r="F18" s="49"/>
      <c r="G18" s="50"/>
      <c r="H18" s="48"/>
      <c r="I18" s="48"/>
      <c r="J18" s="51"/>
      <c r="K18" s="51"/>
      <c r="L18" s="48"/>
      <c r="M18" s="48"/>
      <c r="N18" s="51"/>
      <c r="O18" s="48"/>
      <c r="P18" s="48"/>
      <c r="Q18" s="48"/>
      <c r="R18" s="48"/>
      <c r="T18" s="22" t="str">
        <f>IFERROR(IF(LEN($C18)*LEN($L18),VLOOKUP(TRIM(CLEAN(LOOKUP(2,1/($B$1:$B18&lt;&gt;0),$B$1:$B18))),Agent!$B$2:$C$18,2,0),""),"")</f>
        <v/>
      </c>
      <c r="U18" s="22" t="str">
        <f>IF(LEN($T18),IFERROR("P"&amp;SEARCH((AND(DAY(F18)&gt;0,DAY(F18)&lt;11)*1)+(AND(DAY(F18)&gt;10,DAY(F18)&lt;21)*2)+(AND(DAY(F18)&gt;20,DAY(F18)&lt;32)*3),"123"),IF(ROW()-ROW($U$5)&gt;1,LOOKUP(2,1/($U$5:U17&lt;&gt;""),$U$5:U17),"")),"")</f>
        <v/>
      </c>
      <c r="V18" s="22" t="str">
        <f t="shared" si="0"/>
        <v/>
      </c>
      <c r="W18" s="22" t="str">
        <f>IF(LEN($T18),"C"&amp;SUMPRODUCT(ISNUMBER(SEARCH({"coaching 1";"coaching 2";"coaching 3"},$L18))*{1;2;3}),"")</f>
        <v/>
      </c>
    </row>
    <row r="19" spans="1:24" ht="16.5">
      <c r="A19" s="48"/>
      <c r="B19" s="48"/>
      <c r="C19" s="48"/>
      <c r="D19" s="48"/>
      <c r="E19" s="48"/>
      <c r="F19" s="52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22" t="str">
        <f>IFERROR(IF(LEN($C19)*LEN($L19),VLOOKUP(TRIM(CLEAN(LOOKUP(2,1/($B$1:$B19&lt;&gt;0),$B$1:$B19))),Agent!$B$2:$C$18,2,0),""),"")</f>
        <v/>
      </c>
      <c r="U19" s="22" t="str">
        <f>IF(LEN($T19),IFERROR("P"&amp;SEARCH((AND(DAY(F19)&gt;0,DAY(F19)&lt;11)*1)+(AND(DAY(F19)&gt;10,DAY(F19)&lt;21)*2)+(AND(DAY(F19)&gt;20,DAY(F19)&lt;32)*3),"123"),IF(ROW()-ROW($U$5)&gt;1,LOOKUP(2,1/($U$5:U18&lt;&gt;""),$U$5:U18),"")),"")</f>
        <v/>
      </c>
      <c r="V19" s="22" t="str">
        <f t="shared" si="0"/>
        <v/>
      </c>
      <c r="W19" s="22" t="str">
        <f>IF(LEN($T19),"C"&amp;SUMPRODUCT(ISNUMBER(SEARCH({"coaching 1";"coaching 2";"coaching 3"},$L19))*{1;2;3}),"")</f>
        <v/>
      </c>
    </row>
    <row r="20" spans="1:24" ht="16.5">
      <c r="A20" s="48"/>
      <c r="B20" s="48"/>
      <c r="C20" s="48"/>
      <c r="D20" s="48"/>
      <c r="E20" s="48"/>
      <c r="F20" s="52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T20" s="22" t="str">
        <f>IFERROR(IF(LEN($C20)*LEN($L20),VLOOKUP(TRIM(CLEAN(LOOKUP(2,1/($B$1:$B20&lt;&gt;0),$B$1:$B20))),Agent!$B$2:$C$18,2,0),""),"")</f>
        <v/>
      </c>
      <c r="U20" s="22" t="str">
        <f>IF(LEN($T20),IFERROR("P"&amp;SEARCH((AND(DAY(F20)&gt;0,DAY(F20)&lt;11)*1)+(AND(DAY(F20)&gt;10,DAY(F20)&lt;21)*2)+(AND(DAY(F20)&gt;20,DAY(F20)&lt;32)*3),"123"),IF(ROW()-ROW($U$5)&gt;1,LOOKUP(2,1/($U$5:U19&lt;&gt;""),$U$5:U19),"")),"")</f>
        <v/>
      </c>
      <c r="V20" s="22" t="str">
        <f t="shared" si="0"/>
        <v/>
      </c>
      <c r="W20" s="22" t="str">
        <f>IF(LEN($T20),"C"&amp;SUMPRODUCT(ISNUMBER(SEARCH({"coaching 1";"coaching 2";"coaching 3"},$L20))*{1;2;3}),"")</f>
        <v/>
      </c>
    </row>
    <row r="21" spans="1:24" ht="16.5">
      <c r="A21" s="48"/>
      <c r="B21" s="48"/>
      <c r="C21" s="48"/>
      <c r="D21" s="48"/>
      <c r="E21" s="48"/>
      <c r="F21" s="49"/>
      <c r="G21" s="50"/>
      <c r="H21" s="48"/>
      <c r="I21" s="48"/>
      <c r="J21" s="51"/>
      <c r="K21" s="51"/>
      <c r="L21" s="48"/>
      <c r="M21" s="48"/>
      <c r="N21" s="51"/>
      <c r="O21" s="48"/>
      <c r="P21" s="48"/>
      <c r="Q21" s="48"/>
      <c r="R21" s="48"/>
      <c r="T21" s="22" t="str">
        <f>IFERROR(IF(LEN($C21)*LEN($L21),VLOOKUP(TRIM(CLEAN(LOOKUP(2,1/($B$1:$B21&lt;&gt;0),$B$1:$B21))),Agent!$B$2:$C$18,2,0),""),"")</f>
        <v/>
      </c>
      <c r="U21" s="22" t="str">
        <f>IF(LEN($T21),IFERROR("P"&amp;SEARCH((AND(DAY(F21)&gt;0,DAY(F21)&lt;11)*1)+(AND(DAY(F21)&gt;10,DAY(F21)&lt;21)*2)+(AND(DAY(F21)&gt;20,DAY(F21)&lt;32)*3),"123"),IF(ROW()-ROW($U$5)&gt;1,LOOKUP(2,1/($U$5:U20&lt;&gt;""),$U$5:U20),"")),"")</f>
        <v/>
      </c>
      <c r="V21" s="22" t="str">
        <f t="shared" si="0"/>
        <v/>
      </c>
      <c r="W21" s="22" t="str">
        <f>IF(LEN($T21),"C"&amp;SUMPRODUCT(ISNUMBER(SEARCH({"coaching 1";"coaching 2";"coaching 3"},$L21))*{1;2;3}),"")</f>
        <v/>
      </c>
    </row>
    <row r="22" spans="1:24" ht="16.5">
      <c r="A22" s="48"/>
      <c r="B22" s="48"/>
      <c r="C22" s="48"/>
      <c r="D22" s="48"/>
      <c r="E22" s="48"/>
      <c r="F22" s="52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T22" s="22" t="str">
        <f>IFERROR(IF(LEN($C22)*LEN($L22),VLOOKUP(TRIM(CLEAN(LOOKUP(2,1/($B$1:$B22&lt;&gt;0),$B$1:$B22))),Agent!$B$2:$C$18,2,0),""),"")</f>
        <v/>
      </c>
      <c r="U22" s="22" t="str">
        <f>IF(LEN($T22),IFERROR("P"&amp;SEARCH((AND(DAY(F22)&gt;0,DAY(F22)&lt;11)*1)+(AND(DAY(F22)&gt;10,DAY(F22)&lt;21)*2)+(AND(DAY(F22)&gt;20,DAY(F22)&lt;32)*3),"123"),IF(ROW()-ROW($U$5)&gt;1,LOOKUP(2,1/($U$5:U21&lt;&gt;""),$U$5:U21),"")),"")</f>
        <v/>
      </c>
      <c r="V22" s="22" t="str">
        <f t="shared" si="0"/>
        <v/>
      </c>
      <c r="W22" s="22" t="str">
        <f>IF(LEN($T22),"C"&amp;SUMPRODUCT(ISNUMBER(SEARCH({"coaching 1";"coaching 2";"coaching 3"},$L22))*{1;2;3}),"")</f>
        <v/>
      </c>
    </row>
    <row r="23" spans="1:24" ht="16.5">
      <c r="A23" s="48"/>
      <c r="B23" s="48"/>
      <c r="C23" s="48"/>
      <c r="D23" s="48"/>
      <c r="E23" s="48"/>
      <c r="F23" s="52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T23" s="22" t="str">
        <f>IFERROR(IF(LEN($C23)*LEN($L23),VLOOKUP(TRIM(CLEAN(LOOKUP(2,1/($B$1:$B23&lt;&gt;0),$B$1:$B23))),Agent!$B$2:$C$18,2,0),""),"")</f>
        <v/>
      </c>
      <c r="U23" s="22" t="str">
        <f>IF(LEN($T23),IFERROR("P"&amp;SEARCH((AND(DAY(F23)&gt;0,DAY(F23)&lt;11)*1)+(AND(DAY(F23)&gt;10,DAY(F23)&lt;21)*2)+(AND(DAY(F23)&gt;20,DAY(F23)&lt;32)*3),"123"),IF(ROW()-ROW($U$5)&gt;1,LOOKUP(2,1/($U$5:U22&lt;&gt;""),$U$5:U22),"")),"")</f>
        <v/>
      </c>
      <c r="V23" s="22" t="str">
        <f t="shared" si="0"/>
        <v/>
      </c>
      <c r="W23" s="22" t="str">
        <f>IF(LEN($T23),"C"&amp;SUMPRODUCT(ISNUMBER(SEARCH({"coaching 1";"coaching 2";"coaching 3"},$L23))*{1;2;3}),"")</f>
        <v/>
      </c>
    </row>
    <row r="24" spans="1:24" ht="16.5">
      <c r="A24" s="48"/>
      <c r="B24" s="48"/>
      <c r="C24" s="48"/>
      <c r="D24" s="48"/>
      <c r="E24" s="48"/>
      <c r="F24" s="49"/>
      <c r="G24" s="50"/>
      <c r="H24" s="48"/>
      <c r="I24" s="48"/>
      <c r="J24" s="51"/>
      <c r="K24" s="51"/>
      <c r="L24" s="48"/>
      <c r="M24" s="48"/>
      <c r="N24" s="51"/>
      <c r="O24" s="48"/>
      <c r="P24" s="48"/>
      <c r="Q24" s="48"/>
      <c r="R24" s="48"/>
      <c r="T24" s="22" t="str">
        <f>IFERROR(IF(LEN($C24)*LEN($L24),VLOOKUP(TRIM(CLEAN(LOOKUP(2,1/($B$1:$B24&lt;&gt;0),$B$1:$B24))),Agent!$B$2:$C$18,2,0),""),"")</f>
        <v/>
      </c>
      <c r="U24" s="22" t="str">
        <f>IF(LEN($T24),IFERROR("P"&amp;SEARCH((AND(DAY(F24)&gt;0,DAY(F24)&lt;11)*1)+(AND(DAY(F24)&gt;10,DAY(F24)&lt;21)*2)+(AND(DAY(F24)&gt;20,DAY(F24)&lt;32)*3),"123"),IF(ROW()-ROW($U$5)&gt;1,LOOKUP(2,1/($U$5:U23&lt;&gt;""),$U$5:U23),"")),"")</f>
        <v/>
      </c>
      <c r="V24" s="22" t="str">
        <f t="shared" si="0"/>
        <v/>
      </c>
      <c r="W24" s="22" t="str">
        <f>IF(LEN($T24),"C"&amp;SUMPRODUCT(ISNUMBER(SEARCH({"coaching 1";"coaching 2";"coaching 3"},$L24))*{1;2;3}),"")</f>
        <v/>
      </c>
    </row>
    <row r="25" spans="1:24" ht="16.5">
      <c r="A25" s="48"/>
      <c r="B25" s="48"/>
      <c r="C25" s="48"/>
      <c r="D25" s="48"/>
      <c r="E25" s="48"/>
      <c r="F25" s="52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T25" s="22" t="str">
        <f>IFERROR(IF(LEN($C25)*LEN($L25),VLOOKUP(TRIM(CLEAN(LOOKUP(2,1/($B$1:$B25&lt;&gt;0),$B$1:$B25))),Agent!$B$2:$C$18,2,0),""),"")</f>
        <v/>
      </c>
      <c r="U25" s="22" t="str">
        <f>IF(LEN($T25),IFERROR("P"&amp;SEARCH((AND(DAY(F25)&gt;0,DAY(F25)&lt;11)*1)+(AND(DAY(F25)&gt;10,DAY(F25)&lt;21)*2)+(AND(DAY(F25)&gt;20,DAY(F25)&lt;32)*3),"123"),IF(ROW()-ROW($U$5)&gt;1,LOOKUP(2,1/($U$5:U24&lt;&gt;""),$U$5:U24),"")),"")</f>
        <v/>
      </c>
      <c r="V25" s="22" t="str">
        <f t="shared" si="0"/>
        <v/>
      </c>
      <c r="W25" s="22" t="str">
        <f>IF(LEN($T25),"C"&amp;SUMPRODUCT(ISNUMBER(SEARCH({"coaching 1";"coaching 2";"coaching 3"},$L25))*{1;2;3}),"")</f>
        <v/>
      </c>
    </row>
    <row r="26" spans="1:24" ht="16.5">
      <c r="A26" s="48"/>
      <c r="B26" s="48"/>
      <c r="C26" s="48"/>
      <c r="D26" s="48"/>
      <c r="E26" s="48"/>
      <c r="F26" s="52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T26" s="22" t="str">
        <f>IFERROR(IF(LEN($C26)*LEN($L26),VLOOKUP(TRIM(CLEAN(LOOKUP(2,1/($B$1:$B26&lt;&gt;0),$B$1:$B26))),Agent!$B$2:$C$18,2,0),""),"")</f>
        <v/>
      </c>
      <c r="U26" s="22" t="str">
        <f>IF(LEN($T26),IFERROR("P"&amp;SEARCH((AND(DAY(F26)&gt;0,DAY(F26)&lt;11)*1)+(AND(DAY(F26)&gt;10,DAY(F26)&lt;21)*2)+(AND(DAY(F26)&gt;20,DAY(F26)&lt;32)*3),"123"),IF(ROW()-ROW($U$5)&gt;1,LOOKUP(2,1/($U$5:U25&lt;&gt;""),$U$5:U25),"")),"")</f>
        <v/>
      </c>
      <c r="V26" s="22" t="str">
        <f t="shared" si="0"/>
        <v/>
      </c>
      <c r="W26" s="22" t="str">
        <f>IF(LEN($T26),"C"&amp;SUMPRODUCT(ISNUMBER(SEARCH({"coaching 1";"coaching 2";"coaching 3"},$L26))*{1;2;3}),"")</f>
        <v/>
      </c>
    </row>
    <row r="27" spans="1:24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T27" s="22" t="str">
        <f>IFERROR(IF(LEN($C27)*LEN($L27),VLOOKUP(TRIM(CLEAN(LOOKUP(2,1/($B$1:$B27&lt;&gt;0),$B$1:$B27))),Agent!$B$2:$C$18,2,0),""),"")</f>
        <v/>
      </c>
      <c r="U27" s="22" t="str">
        <f>IF(LEN($T27),IFERROR("P"&amp;SEARCH((AND(DAY(F27)&gt;0,DAY(F27)&lt;11)*1)+(AND(DAY(F27)&gt;10,DAY(F27)&lt;21)*2)+(AND(DAY(F27)&gt;20,DAY(F27)&lt;32)*3),"123"),IF(ROW()-ROW($U$5)&gt;1,LOOKUP(2,1/($U$5:U26&lt;&gt;""),$U$5:U26),"")),"")</f>
        <v/>
      </c>
      <c r="V27" s="22" t="str">
        <f t="shared" si="0"/>
        <v/>
      </c>
      <c r="W27" s="22" t="str">
        <f>IF(LEN($T27),"C"&amp;SUMPRODUCT(ISNUMBER(SEARCH({"coaching 1";"coaching 2";"coaching 3"},$L27))*{1;2;3}),"")</f>
        <v/>
      </c>
    </row>
    <row r="28" spans="1:24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T28" s="22" t="str">
        <f>IFERROR(IF(LEN($C28)*LEN($L28),VLOOKUP(TRIM(CLEAN(LOOKUP(2,1/($B$1:$B28&lt;&gt;0),$B$1:$B28))),Agent!$B$2:$C$18,2,0),""),"")</f>
        <v/>
      </c>
      <c r="U28" s="22" t="str">
        <f>IF(LEN($T28),IFERROR("P"&amp;SEARCH((AND(DAY(F28)&gt;0,DAY(F28)&lt;11)*1)+(AND(DAY(F28)&gt;10,DAY(F28)&lt;21)*2)+(AND(DAY(F28)&gt;20,DAY(F28)&lt;32)*3),"123"),IF(ROW()-ROW($U$5)&gt;1,LOOKUP(2,1/($U$5:U27&lt;&gt;""),$U$5:U27),"")),"")</f>
        <v/>
      </c>
      <c r="V28" s="22" t="str">
        <f t="shared" si="0"/>
        <v/>
      </c>
      <c r="W28" s="22" t="str">
        <f>IF(LEN($T28),"C"&amp;SUMPRODUCT(ISNUMBER(SEARCH({"coaching 1";"coaching 2";"coaching 3"},$L28))*{1;2;3}),"")</f>
        <v/>
      </c>
    </row>
    <row r="29" spans="1:24" s="43" customFormat="1" ht="19.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T29" s="58" t="str">
        <f>IFERROR(IF(LEN($C29)*LEN($L29),VLOOKUP(TRIM(CLEAN(LOOKUP(2,1/($B$1:$B29&lt;&gt;0),$B$1:$B29))),Agent!$B$2:$C$18,2,0),""),"")</f>
        <v/>
      </c>
      <c r="U29" s="58" t="str">
        <f>IF(LEN($T29),IFERROR("P"&amp;SEARCH((AND(DAY(F29)&gt;0,DAY(F29)&lt;11)*1)+(AND(DAY(F29)&gt;10,DAY(F29)&lt;21)*2)+(AND(DAY(F29)&gt;20,DAY(F29)&lt;32)*3),"123"),IF(ROW()-ROW($U$5)&gt;1,LOOKUP(2,1/($U$5:U28&lt;&gt;""),$U$5:U28),"")),"")</f>
        <v/>
      </c>
      <c r="V29" s="58" t="str">
        <f t="shared" si="0"/>
        <v/>
      </c>
      <c r="W29" s="58" t="str">
        <f>IF(LEN($T29),"C"&amp;SUMPRODUCT(ISNUMBER(SEARCH({"coaching 1";"coaching 2";"coaching 3"},$L29))*{1;2;3}),"")</f>
        <v/>
      </c>
      <c r="X29" s="59"/>
    </row>
    <row r="30" spans="1:24" ht="19.5">
      <c r="A30" s="55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T30" s="22" t="str">
        <f>IFERROR(IF(LEN($C30)*LEN($L30),VLOOKUP(TRIM(CLEAN(LOOKUP(2,1/($B$1:$B30&lt;&gt;0),$B$1:$B30))),Agent!$B$2:$C$18,2,0),""),"")</f>
        <v/>
      </c>
      <c r="U30" s="22" t="str">
        <f>IF(LEN($T30),IFERROR("P"&amp;SEARCH((AND(DAY(F30)&gt;0,DAY(F30)&lt;11)*1)+(AND(DAY(F30)&gt;10,DAY(F30)&lt;21)*2)+(AND(DAY(F30)&gt;20,DAY(F30)&lt;32)*3),"123"),IF(ROW()-ROW($U$5)&gt;1,LOOKUP(2,1/($U$5:U29&lt;&gt;""),$U$5:U29),"")),"")</f>
        <v/>
      </c>
      <c r="V30" s="22" t="str">
        <f t="shared" si="0"/>
        <v/>
      </c>
      <c r="W30" s="22" t="str">
        <f>IF(LEN($T30),"C"&amp;SUMPRODUCT(ISNUMBER(SEARCH({"coaching 1";"coaching 2";"coaching 3"},$L30))*{1;2;3}),"")</f>
        <v/>
      </c>
    </row>
    <row r="31" spans="1:24" ht="16.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T31" s="22" t="str">
        <f>IFERROR(IF(LEN($C31)*LEN($L31),VLOOKUP(TRIM(CLEAN(LOOKUP(2,1/($B$1:$B31&lt;&gt;0),$B$1:$B31))),Agent!$B$2:$C$18,2,0),""),"")</f>
        <v/>
      </c>
      <c r="U31" s="22" t="str">
        <f>IF(LEN($T31),IFERROR("P"&amp;SEARCH((AND(DAY(F31)&gt;0,DAY(F31)&lt;11)*1)+(AND(DAY(F31)&gt;10,DAY(F31)&lt;21)*2)+(AND(DAY(F31)&gt;20,DAY(F31)&lt;32)*3),"123"),IF(ROW()-ROW($U$5)&gt;1,LOOKUP(2,1/($U$5:U30&lt;&gt;""),$U$5:U30),"")),"")</f>
        <v/>
      </c>
      <c r="V31" s="22" t="str">
        <f t="shared" si="0"/>
        <v/>
      </c>
      <c r="W31" s="22" t="str">
        <f>IF(LEN($T31),"C"&amp;SUMPRODUCT(ISNUMBER(SEARCH({"coaching 1";"coaching 2";"coaching 3"},$L31))*{1;2;3}),"")</f>
        <v/>
      </c>
    </row>
    <row r="32" spans="1:24" ht="16.5">
      <c r="A32" s="44"/>
      <c r="B32" s="44"/>
      <c r="C32" s="44"/>
      <c r="D32" s="44"/>
      <c r="E32" s="44"/>
      <c r="F32" s="45"/>
      <c r="G32" s="44"/>
      <c r="H32" s="44"/>
      <c r="I32" s="44"/>
      <c r="J32" s="44"/>
      <c r="K32" s="44"/>
      <c r="L32" s="45"/>
      <c r="M32" s="44"/>
      <c r="N32" s="44"/>
      <c r="O32" s="44"/>
      <c r="P32" s="44"/>
      <c r="Q32" s="44"/>
      <c r="R32" s="44"/>
      <c r="T32" s="22" t="str">
        <f>IFERROR(IF(LEN($C32)*LEN($L32),VLOOKUP(TRIM(CLEAN(LOOKUP(2,1/($B$1:$B32&lt;&gt;0),$B$1:$B32))),Agent!$B$2:$C$18,2,0),""),"")</f>
        <v/>
      </c>
      <c r="U32" s="22" t="str">
        <f>IF(LEN($T32),IFERROR("P"&amp;SEARCH((AND(DAY(F32)&gt;0,DAY(F32)&lt;11)*1)+(AND(DAY(F32)&gt;10,DAY(F32)&lt;21)*2)+(AND(DAY(F32)&gt;20,DAY(F32)&lt;32)*3),"123"),IF(ROW()-ROW($U$5)&gt;1,LOOKUP(2,1/($U$5:U31&lt;&gt;""),$U$5:U31),"")),"")</f>
        <v/>
      </c>
      <c r="V32" s="22" t="str">
        <f t="shared" si="0"/>
        <v/>
      </c>
      <c r="W32" s="22" t="str">
        <f>IF(LEN($T32),"C"&amp;SUMPRODUCT(ISNUMBER(SEARCH({"coaching 1";"coaching 2";"coaching 3"},$L32))*{1;2;3}),"")</f>
        <v/>
      </c>
    </row>
    <row r="33" spans="1:23" customFormat="1" ht="16.5">
      <c r="A33" s="44"/>
      <c r="B33" s="44"/>
      <c r="C33" s="46"/>
      <c r="D33" s="47"/>
      <c r="E33" s="44"/>
      <c r="F33" s="45"/>
      <c r="G33" s="44"/>
      <c r="H33" s="44"/>
      <c r="I33" s="44"/>
      <c r="J33" s="44"/>
      <c r="K33" s="44"/>
      <c r="L33" s="45"/>
      <c r="M33" s="44"/>
      <c r="N33" s="44"/>
      <c r="O33" s="47"/>
      <c r="P33" s="47"/>
      <c r="Q33" s="47"/>
      <c r="R33" s="44"/>
      <c r="T33" s="22" t="str">
        <f>IFERROR(IF(LEN($C33)*LEN($L33),VLOOKUP(TRIM(CLEAN(LOOKUP(2,1/($B$1:$B33&lt;&gt;0),$B$1:$B33))),Agent!$B$2:$C$18,2,0),""),"")</f>
        <v/>
      </c>
      <c r="U33" s="22" t="str">
        <f>IF(LEN($T33),IFERROR("P"&amp;SEARCH((AND(DAY(F33)&gt;0,DAY(F33)&lt;11)*1)+(AND(DAY(F33)&gt;10,DAY(F33)&lt;21)*2)+(AND(DAY(F33)&gt;20,DAY(F33)&lt;32)*3),"123"),IF(ROW()-ROW($U$5)&gt;1,LOOKUP(2,1/($U$5:U32&lt;&gt;""),$U$5:U32),"")),"")</f>
        <v/>
      </c>
      <c r="V33" s="22" t="str">
        <f t="shared" si="0"/>
        <v/>
      </c>
      <c r="W33" s="22" t="str">
        <f>IF(LEN($T33),"C"&amp;SUMPRODUCT(ISNUMBER(SEARCH({"coaching 1";"coaching 2";"coaching 3"},$L33))*{1;2;3}),"")</f>
        <v/>
      </c>
    </row>
    <row r="34" spans="1:23" customFormat="1" ht="16.5">
      <c r="A34" s="48"/>
      <c r="B34" s="48"/>
      <c r="C34" s="48"/>
      <c r="D34" s="48"/>
      <c r="E34" s="48"/>
      <c r="F34" s="56"/>
      <c r="G34" s="50"/>
      <c r="H34" s="48"/>
      <c r="I34" s="48"/>
      <c r="J34" s="51"/>
      <c r="K34" s="51"/>
      <c r="L34" s="48"/>
      <c r="M34" s="48"/>
      <c r="N34" s="51"/>
      <c r="O34" s="48"/>
      <c r="P34" s="48"/>
      <c r="Q34" s="48"/>
      <c r="R34" s="48"/>
      <c r="T34" s="22" t="str">
        <f>IFERROR(IF(LEN($C34)*LEN($L34),VLOOKUP(TRIM(CLEAN(LOOKUP(2,1/($B$1:$B34&lt;&gt;0),$B$1:$B34))),Agent!$B$2:$C$18,2,0),""),"")</f>
        <v/>
      </c>
      <c r="U34" s="22" t="str">
        <f>IF(LEN($T34),IFERROR("P"&amp;SEARCH((AND(DAY(F34)&gt;0,DAY(F34)&lt;11)*1)+(AND(DAY(F34)&gt;10,DAY(F34)&lt;21)*2)+(AND(DAY(F34)&gt;20,DAY(F34)&lt;32)*3),"123"),IF(ROW()-ROW($U$5)&gt;1,LOOKUP(2,1/($U$5:U33&lt;&gt;""),$U$5:U33),"")),"")</f>
        <v/>
      </c>
      <c r="V34" s="22" t="str">
        <f t="shared" si="0"/>
        <v/>
      </c>
      <c r="W34" s="22" t="str">
        <f>IF(LEN($T34),"C"&amp;SUMPRODUCT(ISNUMBER(SEARCH({"coaching 1";"coaching 2";"coaching 3"},$L34))*{1;2;3}),"")</f>
        <v/>
      </c>
    </row>
    <row r="35" spans="1:23" customFormat="1" ht="16.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T35" s="22" t="str">
        <f>IFERROR(IF(LEN($C35)*LEN($L35),VLOOKUP(TRIM(CLEAN(LOOKUP(2,1/($B$1:$B35&lt;&gt;0),$B$1:$B35))),Agent!$B$2:$C$18,2,0),""),"")</f>
        <v/>
      </c>
      <c r="U35" s="22" t="str">
        <f>IF(LEN($T35),IFERROR("P"&amp;SEARCH((AND(DAY(F35)&gt;0,DAY(F35)&lt;11)*1)+(AND(DAY(F35)&gt;10,DAY(F35)&lt;21)*2)+(AND(DAY(F35)&gt;20,DAY(F35)&lt;32)*3),"123"),IF(ROW()-ROW($U$5)&gt;1,LOOKUP(2,1/($U$5:U34&lt;&gt;""),$U$5:U34),"")),"")</f>
        <v/>
      </c>
      <c r="V35" s="22" t="str">
        <f t="shared" si="0"/>
        <v/>
      </c>
      <c r="W35" s="22" t="str">
        <f>IF(LEN($T35),"C"&amp;SUMPRODUCT(ISNUMBER(SEARCH({"coaching 1";"coaching 2";"coaching 3"},$L35))*{1;2;3}),"")</f>
        <v/>
      </c>
    </row>
    <row r="36" spans="1:23" customFormat="1" ht="16.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T36" s="22" t="str">
        <f>IFERROR(IF(LEN($C36)*LEN($L36),VLOOKUP(TRIM(CLEAN(LOOKUP(2,1/($B$1:$B36&lt;&gt;0),$B$1:$B36))),Agent!$B$2:$C$18,2,0),""),"")</f>
        <v/>
      </c>
      <c r="U36" s="22" t="str">
        <f>IF(LEN($T36),IFERROR("P"&amp;SEARCH((AND(DAY(F36)&gt;0,DAY(F36)&lt;11)*1)+(AND(DAY(F36)&gt;10,DAY(F36)&lt;21)*2)+(AND(DAY(F36)&gt;20,DAY(F36)&lt;32)*3),"123"),IF(ROW()-ROW($U$5)&gt;1,LOOKUP(2,1/($U$5:U35&lt;&gt;""),$U$5:U35),"")),"")</f>
        <v/>
      </c>
      <c r="V36" s="22" t="str">
        <f t="shared" si="0"/>
        <v/>
      </c>
      <c r="W36" s="22" t="str">
        <f>IF(LEN($T36),"C"&amp;SUMPRODUCT(ISNUMBER(SEARCH({"coaching 1";"coaching 2";"coaching 3"},$L36))*{1;2;3}),"")</f>
        <v/>
      </c>
    </row>
    <row r="37" spans="1:23" customFormat="1" ht="16.5">
      <c r="A37" s="48"/>
      <c r="B37" s="48"/>
      <c r="C37" s="48"/>
      <c r="D37" s="48"/>
      <c r="E37" s="48"/>
      <c r="F37" s="56"/>
      <c r="G37" s="50"/>
      <c r="H37" s="48"/>
      <c r="I37" s="48"/>
      <c r="J37" s="51"/>
      <c r="K37" s="51"/>
      <c r="L37" s="48"/>
      <c r="M37" s="48"/>
      <c r="N37" s="51"/>
      <c r="O37" s="48"/>
      <c r="P37" s="48"/>
      <c r="Q37" s="48"/>
      <c r="R37" s="48"/>
      <c r="T37" s="22" t="str">
        <f>IFERROR(IF(LEN($C37)*LEN($L37),VLOOKUP(TRIM(CLEAN(LOOKUP(2,1/($B$1:$B37&lt;&gt;0),$B$1:$B37))),Agent!$B$2:$C$18,2,0),""),"")</f>
        <v/>
      </c>
      <c r="U37" s="22" t="str">
        <f>IF(LEN($T37),IFERROR("P"&amp;SEARCH((AND(DAY(F37)&gt;0,DAY(F37)&lt;11)*1)+(AND(DAY(F37)&gt;10,DAY(F37)&lt;21)*2)+(AND(DAY(F37)&gt;20,DAY(F37)&lt;32)*3),"123"),IF(ROW()-ROW($U$5)&gt;1,LOOKUP(2,1/($U$5:U36&lt;&gt;""),$U$5:U36),"")),"")</f>
        <v/>
      </c>
      <c r="V37" s="22" t="str">
        <f t="shared" si="0"/>
        <v/>
      </c>
      <c r="W37" s="22" t="str">
        <f>IF(LEN($T37),"C"&amp;SUMPRODUCT(ISNUMBER(SEARCH({"coaching 1";"coaching 2";"coaching 3"},$L37))*{1;2;3}),"")</f>
        <v/>
      </c>
    </row>
    <row r="38" spans="1:23" customFormat="1" ht="16.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T38" s="22" t="str">
        <f>IFERROR(IF(LEN($C38)*LEN($L38),VLOOKUP(TRIM(CLEAN(LOOKUP(2,1/($B$1:$B38&lt;&gt;0),$B$1:$B38))),Agent!$B$2:$C$18,2,0),""),"")</f>
        <v/>
      </c>
      <c r="U38" s="22" t="str">
        <f>IF(LEN($T38),IFERROR("P"&amp;SEARCH((AND(DAY(F38)&gt;0,DAY(F38)&lt;11)*1)+(AND(DAY(F38)&gt;10,DAY(F38)&lt;21)*2)+(AND(DAY(F38)&gt;20,DAY(F38)&lt;32)*3),"123"),IF(ROW()-ROW($U$5)&gt;1,LOOKUP(2,1/($U$5:U37&lt;&gt;""),$U$5:U37),"")),"")</f>
        <v/>
      </c>
      <c r="V38" s="22" t="str">
        <f t="shared" si="0"/>
        <v/>
      </c>
      <c r="W38" s="22" t="str">
        <f>IF(LEN($T38),"C"&amp;SUMPRODUCT(ISNUMBER(SEARCH({"coaching 1";"coaching 2";"coaching 3"},$L38))*{1;2;3}),"")</f>
        <v/>
      </c>
    </row>
    <row r="39" spans="1:23" customFormat="1" ht="16.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T39" s="22" t="str">
        <f>IFERROR(IF(LEN($C39)*LEN($L39),VLOOKUP(TRIM(CLEAN(LOOKUP(2,1/($B$1:$B39&lt;&gt;0),$B$1:$B39))),Agent!$B$2:$C$18,2,0),""),"")</f>
        <v/>
      </c>
      <c r="U39" s="22" t="str">
        <f>IF(LEN($T39),IFERROR("P"&amp;SEARCH((AND(DAY(F39)&gt;0,DAY(F39)&lt;11)*1)+(AND(DAY(F39)&gt;10,DAY(F39)&lt;21)*2)+(AND(DAY(F39)&gt;20,DAY(F39)&lt;32)*3),"123"),IF(ROW()-ROW($U$5)&gt;1,LOOKUP(2,1/($U$5:U38&lt;&gt;""),$U$5:U38),"")),"")</f>
        <v/>
      </c>
      <c r="V39" s="22" t="str">
        <f t="shared" si="0"/>
        <v/>
      </c>
      <c r="W39" s="22" t="str">
        <f>IF(LEN($T39),"C"&amp;SUMPRODUCT(ISNUMBER(SEARCH({"coaching 1";"coaching 2";"coaching 3"},$L39))*{1;2;3}),"")</f>
        <v/>
      </c>
    </row>
    <row r="40" spans="1:23" customFormat="1" ht="16.5">
      <c r="A40" s="48"/>
      <c r="B40" s="48"/>
      <c r="C40" s="48"/>
      <c r="D40" s="48"/>
      <c r="E40" s="48"/>
      <c r="F40" s="56"/>
      <c r="G40" s="50"/>
      <c r="H40" s="48"/>
      <c r="I40" s="48"/>
      <c r="J40" s="51"/>
      <c r="K40" s="51"/>
      <c r="L40" s="48"/>
      <c r="M40" s="48"/>
      <c r="N40" s="51"/>
      <c r="O40" s="48"/>
      <c r="P40" s="48"/>
      <c r="Q40" s="48"/>
      <c r="R40" s="48"/>
      <c r="T40" s="22" t="str">
        <f>IFERROR(IF(LEN($C40)*LEN($L40),VLOOKUP(TRIM(CLEAN(LOOKUP(2,1/($B$1:$B40&lt;&gt;0),$B$1:$B40))),Agent!$B$2:$C$18,2,0),""),"")</f>
        <v/>
      </c>
      <c r="U40" s="22" t="str">
        <f>IF(LEN($T40),IFERROR("P"&amp;SEARCH((AND(DAY(F40)&gt;0,DAY(F40)&lt;11)*1)+(AND(DAY(F40)&gt;10,DAY(F40)&lt;21)*2)+(AND(DAY(F40)&gt;20,DAY(F40)&lt;32)*3),"123"),IF(ROW()-ROW($U$5)&gt;1,LOOKUP(2,1/($U$5:U39&lt;&gt;""),$U$5:U39),"")),"")</f>
        <v/>
      </c>
      <c r="V40" s="22" t="str">
        <f t="shared" si="0"/>
        <v/>
      </c>
      <c r="W40" s="22" t="str">
        <f>IF(LEN($T40),"C"&amp;SUMPRODUCT(ISNUMBER(SEARCH({"coaching 1";"coaching 2";"coaching 3"},$L40))*{1;2;3}),"")</f>
        <v/>
      </c>
    </row>
    <row r="41" spans="1:23" customFormat="1" ht="16.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T41" s="22" t="str">
        <f>IFERROR(IF(LEN($C41)*LEN($L41),VLOOKUP(TRIM(CLEAN(LOOKUP(2,1/($B$1:$B41&lt;&gt;0),$B$1:$B41))),Agent!$B$2:$C$18,2,0),""),"")</f>
        <v/>
      </c>
      <c r="U41" s="22" t="str">
        <f>IF(LEN($T41),IFERROR("P"&amp;SEARCH((AND(DAY(F41)&gt;0,DAY(F41)&lt;11)*1)+(AND(DAY(F41)&gt;10,DAY(F41)&lt;21)*2)+(AND(DAY(F41)&gt;20,DAY(F41)&lt;32)*3),"123"),IF(ROW()-ROW($U$5)&gt;1,LOOKUP(2,1/($U$5:U40&lt;&gt;""),$U$5:U40),"")),"")</f>
        <v/>
      </c>
      <c r="V41" s="22" t="str">
        <f t="shared" si="0"/>
        <v/>
      </c>
      <c r="W41" s="22" t="str">
        <f>IF(LEN($T41),"C"&amp;SUMPRODUCT(ISNUMBER(SEARCH({"coaching 1";"coaching 2";"coaching 3"},$L41))*{1;2;3}),"")</f>
        <v/>
      </c>
    </row>
    <row r="42" spans="1:23" customFormat="1" ht="16.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T42" s="22" t="str">
        <f>IFERROR(IF(LEN($C42)*LEN($L42),VLOOKUP(TRIM(CLEAN(LOOKUP(2,1/($B$1:$B42&lt;&gt;0),$B$1:$B42))),Agent!$B$2:$C$18,2,0),""),"")</f>
        <v/>
      </c>
      <c r="U42" s="22" t="str">
        <f>IF(LEN($T42),IFERROR("P"&amp;SEARCH((AND(DAY(F42)&gt;0,DAY(F42)&lt;11)*1)+(AND(DAY(F42)&gt;10,DAY(F42)&lt;21)*2)+(AND(DAY(F42)&gt;20,DAY(F42)&lt;32)*3),"123"),IF(ROW()-ROW($U$5)&gt;1,LOOKUP(2,1/($U$5:U41&lt;&gt;""),$U$5:U41),"")),"")</f>
        <v/>
      </c>
      <c r="V42" s="22" t="str">
        <f t="shared" si="0"/>
        <v/>
      </c>
      <c r="W42" s="22" t="str">
        <f>IF(LEN($T42),"C"&amp;SUMPRODUCT(ISNUMBER(SEARCH({"coaching 1";"coaching 2";"coaching 3"},$L42))*{1;2;3}),"")</f>
        <v/>
      </c>
    </row>
    <row r="43" spans="1:23" customFormat="1" ht="16.5">
      <c r="A43" s="48"/>
      <c r="B43" s="48"/>
      <c r="C43" s="48"/>
      <c r="D43" s="48"/>
      <c r="E43" s="48"/>
      <c r="F43" s="56"/>
      <c r="G43" s="50"/>
      <c r="H43" s="48"/>
      <c r="I43" s="48"/>
      <c r="J43" s="51"/>
      <c r="K43" s="51"/>
      <c r="L43" s="48"/>
      <c r="M43" s="48"/>
      <c r="N43" s="51"/>
      <c r="O43" s="48"/>
      <c r="P43" s="48"/>
      <c r="Q43" s="48"/>
      <c r="R43" s="48"/>
      <c r="T43" s="22" t="str">
        <f>IFERROR(IF(LEN($C43)*LEN($L43),VLOOKUP(TRIM(CLEAN(LOOKUP(2,1/($B$1:$B43&lt;&gt;0),$B$1:$B43))),Agent!$B$2:$C$18,2,0),""),"")</f>
        <v/>
      </c>
      <c r="U43" s="22" t="str">
        <f>IF(LEN($T43),IFERROR("P"&amp;SEARCH((AND(DAY(F43)&gt;0,DAY(F43)&lt;11)*1)+(AND(DAY(F43)&gt;10,DAY(F43)&lt;21)*2)+(AND(DAY(F43)&gt;20,DAY(F43)&lt;32)*3),"123"),IF(ROW()-ROW($U$5)&gt;1,LOOKUP(2,1/($U$5:U42&lt;&gt;""),$U$5:U42),"")),"")</f>
        <v/>
      </c>
      <c r="V43" s="22" t="str">
        <f t="shared" si="0"/>
        <v/>
      </c>
      <c r="W43" s="22" t="str">
        <f>IF(LEN($T43),"C"&amp;SUMPRODUCT(ISNUMBER(SEARCH({"coaching 1";"coaching 2";"coaching 3"},$L43))*{1;2;3}),"")</f>
        <v/>
      </c>
    </row>
    <row r="44" spans="1:23" customFormat="1" ht="16.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T44" s="22" t="str">
        <f>IFERROR(IF(LEN($C44)*LEN($L44),VLOOKUP(TRIM(CLEAN(LOOKUP(2,1/($B$1:$B44&lt;&gt;0),$B$1:$B44))),Agent!$B$2:$C$18,2,0),""),"")</f>
        <v/>
      </c>
      <c r="U44" s="22" t="str">
        <f>IF(LEN($T44),IFERROR("P"&amp;SEARCH((AND(DAY(F44)&gt;0,DAY(F44)&lt;11)*1)+(AND(DAY(F44)&gt;10,DAY(F44)&lt;21)*2)+(AND(DAY(F44)&gt;20,DAY(F44)&lt;32)*3),"123"),IF(ROW()-ROW($U$5)&gt;1,LOOKUP(2,1/($U$5:U43&lt;&gt;""),$U$5:U43),"")),"")</f>
        <v/>
      </c>
      <c r="V44" s="22" t="str">
        <f t="shared" si="0"/>
        <v/>
      </c>
      <c r="W44" s="22" t="str">
        <f>IF(LEN($T44),"C"&amp;SUMPRODUCT(ISNUMBER(SEARCH({"coaching 1";"coaching 2";"coaching 3"},$L44))*{1;2;3}),"")</f>
        <v/>
      </c>
    </row>
    <row r="45" spans="1:23" customFormat="1" ht="16.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T45" s="22" t="str">
        <f>IFERROR(IF(LEN($C45)*LEN($L45),VLOOKUP(TRIM(CLEAN(LOOKUP(2,1/($B$1:$B45&lt;&gt;0),$B$1:$B45))),Agent!$B$2:$C$18,2,0),""),"")</f>
        <v/>
      </c>
      <c r="U45" s="22" t="str">
        <f>IF(LEN($T45),IFERROR("P"&amp;SEARCH((AND(DAY(F45)&gt;0,DAY(F45)&lt;11)*1)+(AND(DAY(F45)&gt;10,DAY(F45)&lt;21)*2)+(AND(DAY(F45)&gt;20,DAY(F45)&lt;32)*3),"123"),IF(ROW()-ROW($U$5)&gt;1,LOOKUP(2,1/($U$5:U44&lt;&gt;""),$U$5:U44),"")),"")</f>
        <v/>
      </c>
      <c r="V45" s="22" t="str">
        <f t="shared" si="0"/>
        <v/>
      </c>
      <c r="W45" s="22" t="str">
        <f>IF(LEN($T45),"C"&amp;SUMPRODUCT(ISNUMBER(SEARCH({"coaching 1";"coaching 2";"coaching 3"},$L45))*{1;2;3}),"")</f>
        <v/>
      </c>
    </row>
    <row r="46" spans="1:23" customFormat="1" ht="16.5">
      <c r="A46" s="48"/>
      <c r="B46" s="48"/>
      <c r="C46" s="48"/>
      <c r="D46" s="48"/>
      <c r="E46" s="48"/>
      <c r="F46" s="56"/>
      <c r="G46" s="50"/>
      <c r="H46" s="48"/>
      <c r="I46" s="48"/>
      <c r="J46" s="51"/>
      <c r="K46" s="51"/>
      <c r="L46" s="48"/>
      <c r="M46" s="48"/>
      <c r="N46" s="51"/>
      <c r="O46" s="48"/>
      <c r="P46" s="48"/>
      <c r="Q46" s="48"/>
      <c r="R46" s="48"/>
      <c r="T46" s="22" t="str">
        <f>IFERROR(IF(LEN($C46)*LEN($L46),VLOOKUP(TRIM(CLEAN(LOOKUP(2,1/($B$1:$B46&lt;&gt;0),$B$1:$B46))),Agent!$B$2:$C$18,2,0),""),"")</f>
        <v/>
      </c>
      <c r="U46" s="22" t="str">
        <f>IF(LEN($T46),IFERROR("P"&amp;SEARCH((AND(DAY(F46)&gt;0,DAY(F46)&lt;11)*1)+(AND(DAY(F46)&gt;10,DAY(F46)&lt;21)*2)+(AND(DAY(F46)&gt;20,DAY(F46)&lt;32)*3),"123"),IF(ROW()-ROW($U$5)&gt;1,LOOKUP(2,1/($U$5:U45&lt;&gt;""),$U$5:U45),"")),"")</f>
        <v/>
      </c>
      <c r="V46" s="22" t="str">
        <f t="shared" si="0"/>
        <v/>
      </c>
      <c r="W46" s="22" t="str">
        <f>IF(LEN($T46),"C"&amp;SUMPRODUCT(ISNUMBER(SEARCH({"coaching 1";"coaching 2";"coaching 3"},$L46))*{1;2;3}),"")</f>
        <v/>
      </c>
    </row>
    <row r="47" spans="1:23" customFormat="1" ht="16.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T47" s="22" t="str">
        <f>IFERROR(IF(LEN($C47)*LEN($L47),VLOOKUP(TRIM(CLEAN(LOOKUP(2,1/($B$1:$B47&lt;&gt;0),$B$1:$B47))),Agent!$B$2:$C$18,2,0),""),"")</f>
        <v/>
      </c>
      <c r="U47" s="22" t="str">
        <f>IF(LEN($T47),IFERROR("P"&amp;SEARCH((AND(DAY(F47)&gt;0,DAY(F47)&lt;11)*1)+(AND(DAY(F47)&gt;10,DAY(F47)&lt;21)*2)+(AND(DAY(F47)&gt;20,DAY(F47)&lt;32)*3),"123"),IF(ROW()-ROW($U$5)&gt;1,LOOKUP(2,1/($U$5:U46&lt;&gt;""),$U$5:U46),"")),"")</f>
        <v/>
      </c>
      <c r="V47" s="22" t="str">
        <f t="shared" si="0"/>
        <v/>
      </c>
      <c r="W47" s="22" t="str">
        <f>IF(LEN($T47),"C"&amp;SUMPRODUCT(ISNUMBER(SEARCH({"coaching 1";"coaching 2";"coaching 3"},$L47))*{1;2;3}),"")</f>
        <v/>
      </c>
    </row>
    <row r="48" spans="1:23" customFormat="1" ht="16.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T48" s="22" t="str">
        <f>IFERROR(IF(LEN($C48)*LEN($L48),VLOOKUP(TRIM(CLEAN(LOOKUP(2,1/($B$1:$B48&lt;&gt;0),$B$1:$B48))),Agent!$B$2:$C$18,2,0),""),"")</f>
        <v/>
      </c>
      <c r="U48" s="22" t="str">
        <f>IF(LEN($T48),IFERROR("P"&amp;SEARCH((AND(DAY(F48)&gt;0,DAY(F48)&lt;11)*1)+(AND(DAY(F48)&gt;10,DAY(F48)&lt;21)*2)+(AND(DAY(F48)&gt;20,DAY(F48)&lt;32)*3),"123"),IF(ROW()-ROW($U$5)&gt;1,LOOKUP(2,1/($U$5:U47&lt;&gt;""),$U$5:U47),"")),"")</f>
        <v/>
      </c>
      <c r="V48" s="22" t="str">
        <f t="shared" si="0"/>
        <v/>
      </c>
      <c r="W48" s="22" t="str">
        <f>IF(LEN($T48),"C"&amp;SUMPRODUCT(ISNUMBER(SEARCH({"coaching 1";"coaching 2";"coaching 3"},$L48))*{1;2;3}),"")</f>
        <v/>
      </c>
    </row>
    <row r="49" spans="1:23" customFormat="1" ht="16.5">
      <c r="A49" s="48"/>
      <c r="B49" s="48"/>
      <c r="C49" s="48"/>
      <c r="D49" s="48"/>
      <c r="E49" s="48"/>
      <c r="F49" s="56"/>
      <c r="G49" s="50"/>
      <c r="H49" s="48"/>
      <c r="I49" s="48"/>
      <c r="J49" s="51"/>
      <c r="K49" s="51"/>
      <c r="L49" s="48"/>
      <c r="M49" s="48"/>
      <c r="N49" s="51"/>
      <c r="O49" s="48"/>
      <c r="P49" s="48"/>
      <c r="Q49" s="48"/>
      <c r="R49" s="48"/>
      <c r="T49" s="22" t="str">
        <f>IFERROR(IF(LEN($C49)*LEN($L49),VLOOKUP(TRIM(CLEAN(LOOKUP(2,1/($B$1:$B49&lt;&gt;0),$B$1:$B49))),Agent!$B$2:$C$18,2,0),""),"")</f>
        <v/>
      </c>
      <c r="U49" s="22" t="str">
        <f>IF(LEN($T49),IFERROR("P"&amp;SEARCH((AND(DAY(F49)&gt;0,DAY(F49)&lt;11)*1)+(AND(DAY(F49)&gt;10,DAY(F49)&lt;21)*2)+(AND(DAY(F49)&gt;20,DAY(F49)&lt;32)*3),"123"),IF(ROW()-ROW($U$5)&gt;1,LOOKUP(2,1/($U$5:U48&lt;&gt;""),$U$5:U48),"")),"")</f>
        <v/>
      </c>
      <c r="V49" s="22" t="str">
        <f t="shared" si="0"/>
        <v/>
      </c>
      <c r="W49" s="22" t="str">
        <f>IF(LEN($T49),"C"&amp;SUMPRODUCT(ISNUMBER(SEARCH({"coaching 1";"coaching 2";"coaching 3"},$L49))*{1;2;3}),"")</f>
        <v/>
      </c>
    </row>
    <row r="50" spans="1:23" customFormat="1" ht="16.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T50" s="22" t="str">
        <f>IFERROR(IF(LEN($C50)*LEN($L50),VLOOKUP(TRIM(CLEAN(LOOKUP(2,1/($B$1:$B50&lt;&gt;0),$B$1:$B50))),Agent!$B$2:$C$18,2,0),""),"")</f>
        <v/>
      </c>
      <c r="U50" s="22" t="str">
        <f>IF(LEN($T50),IFERROR("P"&amp;SEARCH((AND(DAY(F50)&gt;0,DAY(F50)&lt;11)*1)+(AND(DAY(F50)&gt;10,DAY(F50)&lt;21)*2)+(AND(DAY(F50)&gt;20,DAY(F50)&lt;32)*3),"123"),IF(ROW()-ROW($U$5)&gt;1,LOOKUP(2,1/($U$5:U49&lt;&gt;""),$U$5:U49),"")),"")</f>
        <v/>
      </c>
      <c r="V50" s="22" t="str">
        <f t="shared" si="0"/>
        <v/>
      </c>
      <c r="W50" s="22" t="str">
        <f>IF(LEN($T50),"C"&amp;SUMPRODUCT(ISNUMBER(SEARCH({"coaching 1";"coaching 2";"coaching 3"},$L50))*{1;2;3}),"")</f>
        <v/>
      </c>
    </row>
    <row r="51" spans="1:23" customFormat="1" ht="16.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T51" s="22" t="str">
        <f>IFERROR(IF(LEN($C51)*LEN($L51),VLOOKUP(TRIM(CLEAN(LOOKUP(2,1/($B$1:$B51&lt;&gt;0),$B$1:$B51))),Agent!$B$2:$C$18,2,0),""),"")</f>
        <v/>
      </c>
      <c r="U51" s="22" t="str">
        <f>IF(LEN($T51),IFERROR("P"&amp;SEARCH((AND(DAY(F51)&gt;0,DAY(F51)&lt;11)*1)+(AND(DAY(F51)&gt;10,DAY(F51)&lt;21)*2)+(AND(DAY(F51)&gt;20,DAY(F51)&lt;32)*3),"123"),IF(ROW()-ROW($U$5)&gt;1,LOOKUP(2,1/($U$5:U50&lt;&gt;""),$U$5:U50),"")),"")</f>
        <v/>
      </c>
      <c r="V51" s="22" t="str">
        <f t="shared" si="0"/>
        <v/>
      </c>
      <c r="W51" s="22" t="str">
        <f>IF(LEN($T51),"C"&amp;SUMPRODUCT(ISNUMBER(SEARCH({"coaching 1";"coaching 2";"coaching 3"},$L51))*{1;2;3}),"")</f>
        <v/>
      </c>
    </row>
    <row r="52" spans="1:23" customFormat="1" ht="16.5">
      <c r="A52" s="48"/>
      <c r="B52" s="48"/>
      <c r="C52" s="48"/>
      <c r="D52" s="48"/>
      <c r="E52" s="48"/>
      <c r="F52" s="56"/>
      <c r="G52" s="50"/>
      <c r="H52" s="48"/>
      <c r="I52" s="48"/>
      <c r="J52" s="51"/>
      <c r="K52" s="51"/>
      <c r="L52" s="48"/>
      <c r="M52" s="48"/>
      <c r="N52" s="51"/>
      <c r="O52" s="48"/>
      <c r="P52" s="48"/>
      <c r="Q52" s="48"/>
      <c r="R52" s="48"/>
      <c r="T52" s="22" t="str">
        <f>IFERROR(IF(LEN($C52)*LEN($L52),VLOOKUP(TRIM(CLEAN(LOOKUP(2,1/($B$1:$B52&lt;&gt;0),$B$1:$B52))),Agent!$B$2:$C$18,2,0),""),"")</f>
        <v/>
      </c>
      <c r="U52" s="22" t="str">
        <f>IF(LEN($T52),IFERROR("P"&amp;SEARCH((AND(DAY(F52)&gt;0,DAY(F52)&lt;11)*1)+(AND(DAY(F52)&gt;10,DAY(F52)&lt;21)*2)+(AND(DAY(F52)&gt;20,DAY(F52)&lt;32)*3),"123"),IF(ROW()-ROW($U$5)&gt;1,LOOKUP(2,1/($U$5:U51&lt;&gt;""),$U$5:U51),"")),"")</f>
        <v/>
      </c>
      <c r="V52" s="22" t="str">
        <f t="shared" si="0"/>
        <v/>
      </c>
      <c r="W52" s="22" t="str">
        <f>IF(LEN($T52),"C"&amp;SUMPRODUCT(ISNUMBER(SEARCH({"coaching 1";"coaching 2";"coaching 3"},$L52))*{1;2;3}),"")</f>
        <v/>
      </c>
    </row>
    <row r="53" spans="1:23" customFormat="1" ht="16.5">
      <c r="A53" s="48"/>
      <c r="B53" s="48"/>
      <c r="C53" s="57"/>
      <c r="D53" s="57"/>
      <c r="E53" s="48"/>
      <c r="F53" s="48"/>
      <c r="G53" s="48"/>
      <c r="H53" s="48"/>
      <c r="I53" s="48"/>
      <c r="J53" s="48"/>
      <c r="K53" s="48"/>
      <c r="L53" s="57"/>
      <c r="M53" s="57"/>
      <c r="N53" s="48"/>
      <c r="O53" s="48"/>
      <c r="P53" s="48"/>
      <c r="Q53" s="48"/>
      <c r="R53" s="48"/>
      <c r="T53" s="22" t="str">
        <f>IFERROR(IF(LEN($C53)*LEN($L53),VLOOKUP(TRIM(CLEAN(LOOKUP(2,1/($B$1:$B53&lt;&gt;0),$B$1:$B53))),Agent!$B$2:$C$18,2,0),""),"")</f>
        <v/>
      </c>
      <c r="U53" s="22" t="str">
        <f>IF(LEN($T53),IFERROR("P"&amp;SEARCH((AND(DAY(F53)&gt;0,DAY(F53)&lt;11)*1)+(AND(DAY(F53)&gt;10,DAY(F53)&lt;21)*2)+(AND(DAY(F53)&gt;20,DAY(F53)&lt;32)*3),"123"),IF(ROW()-ROW($U$5)&gt;1,LOOKUP(2,1/($U$5:U52&lt;&gt;""),$U$5:U52),"")),"")</f>
        <v/>
      </c>
      <c r="V53" s="22" t="str">
        <f t="shared" si="0"/>
        <v/>
      </c>
      <c r="W53" s="22" t="str">
        <f>IF(LEN($T53),"C"&amp;SUMPRODUCT(ISNUMBER(SEARCH({"coaching 1";"coaching 2";"coaching 3"},$L53))*{1;2;3}),"")</f>
        <v/>
      </c>
    </row>
    <row r="54" spans="1:23" customFormat="1" ht="16.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T54" s="22" t="str">
        <f>IFERROR(IF(LEN($C54)*LEN($L54),VLOOKUP(TRIM(CLEAN(LOOKUP(2,1/($B$1:$B54&lt;&gt;0),$B$1:$B54))),Agent!$B$2:$C$18,2,0),""),"")</f>
        <v/>
      </c>
      <c r="U54" s="22" t="str">
        <f>IF(LEN($T54),IFERROR("P"&amp;SEARCH((AND(DAY(F54)&gt;0,DAY(F54)&lt;11)*1)+(AND(DAY(F54)&gt;10,DAY(F54)&lt;21)*2)+(AND(DAY(F54)&gt;20,DAY(F54)&lt;32)*3),"123"),IF(ROW()-ROW($U$5)&gt;1,LOOKUP(2,1/($U$5:U53&lt;&gt;""),$U$5:U53),"")),"")</f>
        <v/>
      </c>
      <c r="V54" s="22" t="str">
        <f t="shared" si="0"/>
        <v/>
      </c>
      <c r="W54" s="22" t="str">
        <f>IF(LEN($T54),"C"&amp;SUMPRODUCT(ISNUMBER(SEARCH({"coaching 1";"coaching 2";"coaching 3"},$L54))*{1;2;3}),"")</f>
        <v/>
      </c>
    </row>
    <row r="55" spans="1:23" customFormat="1" ht="16.5">
      <c r="A55" s="48"/>
      <c r="B55" s="48"/>
      <c r="C55" s="57"/>
      <c r="D55" s="57"/>
      <c r="E55" s="48"/>
      <c r="F55" s="48"/>
      <c r="G55" s="48"/>
      <c r="H55" s="48"/>
      <c r="I55" s="48"/>
      <c r="J55" s="48"/>
      <c r="K55" s="48"/>
      <c r="L55" s="57"/>
      <c r="M55" s="57"/>
      <c r="N55" s="48"/>
      <c r="O55" s="48"/>
      <c r="P55" s="48"/>
      <c r="Q55" s="48"/>
      <c r="R55" s="48"/>
      <c r="T55" s="22" t="str">
        <f>IFERROR(IF(LEN($C55)*LEN($L55),VLOOKUP(TRIM(CLEAN(LOOKUP(2,1/($B$1:$B55&lt;&gt;0),$B$1:$B55))),Agent!$B$2:$C$18,2,0),""),"")</f>
        <v/>
      </c>
      <c r="U55" s="22" t="str">
        <f>IF(LEN($T55),IFERROR("P"&amp;SEARCH((AND(DAY(F55)&gt;0,DAY(F55)&lt;11)*1)+(AND(DAY(F55)&gt;10,DAY(F55)&lt;21)*2)+(AND(DAY(F55)&gt;20,DAY(F55)&lt;32)*3),"123"),IF(ROW()-ROW($U$5)&gt;1,LOOKUP(2,1/($U$5:U54&lt;&gt;""),$U$5:U54),"")),"")</f>
        <v/>
      </c>
      <c r="V55" s="22" t="str">
        <f t="shared" si="0"/>
        <v/>
      </c>
      <c r="W55" s="22" t="str">
        <f>IF(LEN($T55),"C"&amp;SUMPRODUCT(ISNUMBER(SEARCH({"coaching 1";"coaching 2";"coaching 3"},$L55))*{1;2;3}),"")</f>
        <v/>
      </c>
    </row>
    <row r="56" spans="1:23" customFormat="1" ht="16.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T56" s="22" t="str">
        <f>IFERROR(IF(LEN($C56)*LEN($L56),VLOOKUP(TRIM(CLEAN(LOOKUP(2,1/($B$1:$B56&lt;&gt;0),$B$1:$B56))),Agent!$B$2:$C$18,2,0),""),"")</f>
        <v/>
      </c>
      <c r="U56" s="22" t="str">
        <f>IF(LEN($T56),IFERROR("P"&amp;SEARCH((AND(DAY(F56)&gt;0,DAY(F56)&lt;11)*1)+(AND(DAY(F56)&gt;10,DAY(F56)&lt;21)*2)+(AND(DAY(F56)&gt;20,DAY(F56)&lt;32)*3),"123"),IF(ROW()-ROW($U$5)&gt;1,LOOKUP(2,1/($U$5:U55&lt;&gt;""),$U$5:U55),"")),"")</f>
        <v/>
      </c>
      <c r="V56" s="22" t="str">
        <f t="shared" si="0"/>
        <v/>
      </c>
      <c r="W56" s="22" t="str">
        <f>IF(LEN($T56),"C"&amp;SUMPRODUCT(ISNUMBER(SEARCH({"coaching 1";"coaching 2";"coaching 3"},$L56))*{1;2;3}),"")</f>
        <v/>
      </c>
    </row>
    <row r="57" spans="1:23" customFormat="1" ht="16.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T57" s="22" t="str">
        <f>IFERROR(IF(LEN($C57)*LEN($L57),VLOOKUP(TRIM(CLEAN(LOOKUP(2,1/($B$1:$B57&lt;&gt;0),$B$1:$B57))),Agent!$B$2:$C$18,2,0),""),"")</f>
        <v/>
      </c>
      <c r="U57" s="22" t="str">
        <f>IF(LEN($T57),IFERROR("P"&amp;SEARCH((AND(DAY(F57)&gt;0,DAY(F57)&lt;11)*1)+(AND(DAY(F57)&gt;10,DAY(F57)&lt;21)*2)+(AND(DAY(F57)&gt;20,DAY(F57)&lt;32)*3),"123"),IF(ROW()-ROW($U$5)&gt;1,LOOKUP(2,1/($U$5:U56&lt;&gt;""),$U$5:U56),"")),"")</f>
        <v/>
      </c>
      <c r="V57" s="22" t="str">
        <f t="shared" si="0"/>
        <v/>
      </c>
      <c r="W57" s="22" t="str">
        <f>IF(LEN($T57),"C"&amp;SUMPRODUCT(ISNUMBER(SEARCH({"coaching 1";"coaching 2";"coaching 3"},$L57))*{1;2;3}),"")</f>
        <v/>
      </c>
    </row>
    <row r="58" spans="1:23" customFormat="1" ht="16.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T58" s="22" t="str">
        <f>IFERROR(IF(LEN($C58)*LEN($L58),VLOOKUP(TRIM(CLEAN(LOOKUP(2,1/($B$1:$B58&lt;&gt;0),$B$1:$B58))),Agent!$B$2:$C$18,2,0),""),"")</f>
        <v/>
      </c>
      <c r="U58" s="22" t="str">
        <f>IF(LEN($T58),IFERROR("P"&amp;SEARCH((AND(DAY(F58)&gt;0,DAY(F58)&lt;11)*1)+(AND(DAY(F58)&gt;10,DAY(F58)&lt;21)*2)+(AND(DAY(F58)&gt;20,DAY(F58)&lt;32)*3),"123"),IF(ROW()-ROW($U$5)&gt;1,LOOKUP(2,1/($U$5:U57&lt;&gt;""),$U$5:U57),"")),"")</f>
        <v/>
      </c>
      <c r="V58" s="22" t="str">
        <f t="shared" si="0"/>
        <v/>
      </c>
      <c r="W58" s="22" t="str">
        <f>IF(LEN($T58),"C"&amp;SUMPRODUCT(ISNUMBER(SEARCH({"coaching 1";"coaching 2";"coaching 3"},$L58))*{1;2;3}),"")</f>
        <v/>
      </c>
    </row>
    <row r="59" spans="1:23" customFormat="1" ht="16.5">
      <c r="A59" s="48"/>
      <c r="B59" s="48"/>
      <c r="C59" s="48"/>
      <c r="D59" s="48"/>
      <c r="E59" s="48"/>
      <c r="F59" s="56"/>
      <c r="G59" s="50"/>
      <c r="H59" s="48"/>
      <c r="I59" s="48"/>
      <c r="J59" s="51"/>
      <c r="K59" s="51"/>
      <c r="L59" s="48"/>
      <c r="M59" s="48"/>
      <c r="N59" s="51"/>
      <c r="O59" s="48"/>
      <c r="P59" s="48"/>
      <c r="Q59" s="48"/>
      <c r="R59" s="48"/>
      <c r="T59" s="22" t="str">
        <f>IFERROR(IF(LEN($C59)*LEN($L59),VLOOKUP(TRIM(CLEAN(LOOKUP(2,1/($B$1:$B59&lt;&gt;0),$B$1:$B59))),Agent!$B$2:$C$18,2,0),""),"")</f>
        <v/>
      </c>
      <c r="U59" s="22" t="str">
        <f>IF(LEN($T59),IFERROR("P"&amp;SEARCH((AND(DAY(F59)&gt;0,DAY(F59)&lt;11)*1)+(AND(DAY(F59)&gt;10,DAY(F59)&lt;21)*2)+(AND(DAY(F59)&gt;20,DAY(F59)&lt;32)*3),"123"),IF(ROW()-ROW($U$5)&gt;1,LOOKUP(2,1/($U$5:U58&lt;&gt;""),$U$5:U58),"")),"")</f>
        <v/>
      </c>
      <c r="V59" s="22" t="str">
        <f t="shared" si="0"/>
        <v/>
      </c>
      <c r="W59" s="22" t="str">
        <f>IF(LEN($T59),"C"&amp;SUMPRODUCT(ISNUMBER(SEARCH({"coaching 1";"coaching 2";"coaching 3"},$L59))*{1;2;3}),"")</f>
        <v/>
      </c>
    </row>
    <row r="60" spans="1:23" customFormat="1" ht="16.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T60" s="22" t="str">
        <f>IFERROR(IF(LEN($C60)*LEN($L60),VLOOKUP(TRIM(CLEAN(LOOKUP(2,1/($B$1:$B60&lt;&gt;0),$B$1:$B60))),Agent!$B$2:$C$18,2,0),""),"")</f>
        <v/>
      </c>
      <c r="U60" s="22" t="str">
        <f>IF(LEN($T60),IFERROR("P"&amp;SEARCH((AND(DAY(F60)&gt;0,DAY(F60)&lt;11)*1)+(AND(DAY(F60)&gt;10,DAY(F60)&lt;21)*2)+(AND(DAY(F60)&gt;20,DAY(F60)&lt;32)*3),"123"),IF(ROW()-ROW($U$5)&gt;1,LOOKUP(2,1/($U$5:U59&lt;&gt;""),$U$5:U59),"")),"")</f>
        <v/>
      </c>
      <c r="V60" s="22" t="str">
        <f t="shared" si="0"/>
        <v/>
      </c>
      <c r="W60" s="22" t="str">
        <f>IF(LEN($T60),"C"&amp;SUMPRODUCT(ISNUMBER(SEARCH({"coaching 1";"coaching 2";"coaching 3"},$L60))*{1;2;3}),"")</f>
        <v/>
      </c>
    </row>
    <row r="61" spans="1:23" customFormat="1" ht="16.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T61" s="22" t="str">
        <f>IFERROR(IF(LEN($C61)*LEN($L61),VLOOKUP(TRIM(CLEAN(LOOKUP(2,1/($B$1:$B61&lt;&gt;0),$B$1:$B61))),Agent!$B$2:$C$18,2,0),""),"")</f>
        <v/>
      </c>
      <c r="U61" s="22" t="str">
        <f>IF(LEN($T61),IFERROR("P"&amp;SEARCH((AND(DAY(F61)&gt;0,DAY(F61)&lt;11)*1)+(AND(DAY(F61)&gt;10,DAY(F61)&lt;21)*2)+(AND(DAY(F61)&gt;20,DAY(F61)&lt;32)*3),"123"),IF(ROW()-ROW($U$5)&gt;1,LOOKUP(2,1/($U$5:U60&lt;&gt;""),$U$5:U60),"")),"")</f>
        <v/>
      </c>
      <c r="V61" s="22" t="str">
        <f t="shared" si="0"/>
        <v/>
      </c>
      <c r="W61" s="22" t="str">
        <f>IF(LEN($T61),"C"&amp;SUMPRODUCT(ISNUMBER(SEARCH({"coaching 1";"coaching 2";"coaching 3"},$L61))*{1;2;3}),"")</f>
        <v/>
      </c>
    </row>
    <row r="62" spans="1:23" customFormat="1" ht="16.5">
      <c r="A62" s="48"/>
      <c r="B62" s="48"/>
      <c r="C62" s="48"/>
      <c r="D62" s="48"/>
      <c r="E62" s="48"/>
      <c r="F62" s="56"/>
      <c r="G62" s="50"/>
      <c r="H62" s="48"/>
      <c r="I62" s="48"/>
      <c r="J62" s="51"/>
      <c r="K62" s="51"/>
      <c r="L62" s="48"/>
      <c r="M62" s="48"/>
      <c r="N62" s="51"/>
      <c r="O62" s="48"/>
      <c r="P62" s="48"/>
      <c r="Q62" s="48"/>
      <c r="R62" s="48"/>
      <c r="T62" s="22" t="str">
        <f>IFERROR(IF(LEN($C62)*LEN($L62),VLOOKUP(TRIM(CLEAN(LOOKUP(2,1/($B$1:$B62&lt;&gt;0),$B$1:$B62))),Agent!$B$2:$C$18,2,0),""),"")</f>
        <v/>
      </c>
      <c r="U62" s="22" t="str">
        <f>IF(LEN($T62),IFERROR("P"&amp;SEARCH((AND(DAY(F62)&gt;0,DAY(F62)&lt;11)*1)+(AND(DAY(F62)&gt;10,DAY(F62)&lt;21)*2)+(AND(DAY(F62)&gt;20,DAY(F62)&lt;32)*3),"123"),IF(ROW()-ROW($U$5)&gt;1,LOOKUP(2,1/($U$5:U61&lt;&gt;""),$U$5:U61),"")),"")</f>
        <v/>
      </c>
      <c r="V62" s="22" t="str">
        <f t="shared" si="0"/>
        <v/>
      </c>
      <c r="W62" s="22" t="str">
        <f>IF(LEN($T62),"C"&amp;SUMPRODUCT(ISNUMBER(SEARCH({"coaching 1";"coaching 2";"coaching 3"},$L62))*{1;2;3}),"")</f>
        <v/>
      </c>
    </row>
    <row r="63" spans="1:23" customFormat="1" ht="16.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T63" s="22" t="str">
        <f>IFERROR(IF(LEN($C63)*LEN($L63),VLOOKUP(TRIM(CLEAN(LOOKUP(2,1/($B$1:$B63&lt;&gt;0),$B$1:$B63))),Agent!$B$2:$C$18,2,0),""),"")</f>
        <v/>
      </c>
      <c r="U63" s="22" t="str">
        <f>IF(LEN($T63),IFERROR("P"&amp;SEARCH((AND(DAY(F63)&gt;0,DAY(F63)&lt;11)*1)+(AND(DAY(F63)&gt;10,DAY(F63)&lt;21)*2)+(AND(DAY(F63)&gt;20,DAY(F63)&lt;32)*3),"123"),IF(ROW()-ROW($U$5)&gt;1,LOOKUP(2,1/($U$5:U62&lt;&gt;""),$U$5:U62),"")),"")</f>
        <v/>
      </c>
      <c r="V63" s="22" t="str">
        <f t="shared" si="0"/>
        <v/>
      </c>
      <c r="W63" s="22" t="str">
        <f>IF(LEN($T63),"C"&amp;SUMPRODUCT(ISNUMBER(SEARCH({"coaching 1";"coaching 2";"coaching 3"},$L63))*{1;2;3}),"")</f>
        <v/>
      </c>
    </row>
    <row r="64" spans="1:23" customFormat="1" ht="16.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T64" s="22" t="str">
        <f>IFERROR(IF(LEN($C64)*LEN($L64),VLOOKUP(TRIM(CLEAN(LOOKUP(2,1/($B$1:$B64&lt;&gt;0),$B$1:$B64))),Agent!$B$2:$C$18,2,0),""),"")</f>
        <v/>
      </c>
      <c r="U64" s="22" t="str">
        <f>IF(LEN($T64),IFERROR("P"&amp;SEARCH((AND(DAY(F64)&gt;0,DAY(F64)&lt;11)*1)+(AND(DAY(F64)&gt;10,DAY(F64)&lt;21)*2)+(AND(DAY(F64)&gt;20,DAY(F64)&lt;32)*3),"123"),IF(ROW()-ROW($U$5)&gt;1,LOOKUP(2,1/($U$5:U63&lt;&gt;""),$U$5:U63),"")),"")</f>
        <v/>
      </c>
      <c r="V64" s="22" t="str">
        <f t="shared" si="0"/>
        <v/>
      </c>
      <c r="W64" s="22" t="str">
        <f>IF(LEN($T64),"C"&amp;SUMPRODUCT(ISNUMBER(SEARCH({"coaching 1";"coaching 2";"coaching 3"},$L64))*{1;2;3}),"")</f>
        <v/>
      </c>
    </row>
    <row r="65" spans="1:23" customFormat="1" ht="16.5">
      <c r="A65" s="48"/>
      <c r="B65" s="48"/>
      <c r="C65" s="48"/>
      <c r="D65" s="48"/>
      <c r="E65" s="48"/>
      <c r="F65" s="56"/>
      <c r="G65" s="50"/>
      <c r="H65" s="48"/>
      <c r="I65" s="48"/>
      <c r="J65" s="51"/>
      <c r="K65" s="51"/>
      <c r="L65" s="48"/>
      <c r="M65" s="48"/>
      <c r="N65" s="51"/>
      <c r="O65" s="48"/>
      <c r="P65" s="48"/>
      <c r="Q65" s="48"/>
      <c r="R65" s="48"/>
      <c r="T65" s="22" t="str">
        <f>IFERROR(IF(LEN($C65)*LEN($L65),VLOOKUP(TRIM(CLEAN(LOOKUP(2,1/($B$1:$B65&lt;&gt;0),$B$1:$B65))),Agent!$B$2:$C$18,2,0),""),"")</f>
        <v/>
      </c>
      <c r="U65" s="22" t="str">
        <f>IF(LEN($T65),IFERROR("P"&amp;SEARCH((AND(DAY(F65)&gt;0,DAY(F65)&lt;11)*1)+(AND(DAY(F65)&gt;10,DAY(F65)&lt;21)*2)+(AND(DAY(F65)&gt;20,DAY(F65)&lt;32)*3),"123"),IF(ROW()-ROW($U$5)&gt;1,LOOKUP(2,1/($U$5:U64&lt;&gt;""),$U$5:U64),"")),"")</f>
        <v/>
      </c>
      <c r="V65" s="22" t="str">
        <f t="shared" si="0"/>
        <v/>
      </c>
      <c r="W65" s="22" t="str">
        <f>IF(LEN($T65),"C"&amp;SUMPRODUCT(ISNUMBER(SEARCH({"coaching 1";"coaching 2";"coaching 3"},$L65))*{1;2;3}),"")</f>
        <v/>
      </c>
    </row>
    <row r="66" spans="1:23" customFormat="1" ht="16.5">
      <c r="A66" s="48"/>
      <c r="B66" s="48"/>
      <c r="C66" s="57"/>
      <c r="D66" s="57"/>
      <c r="E66" s="48"/>
      <c r="F66" s="48"/>
      <c r="G66" s="48"/>
      <c r="H66" s="48"/>
      <c r="I66" s="48"/>
      <c r="J66" s="48"/>
      <c r="K66" s="48"/>
      <c r="L66" s="57"/>
      <c r="M66" s="57"/>
      <c r="N66" s="48"/>
      <c r="O66" s="48"/>
      <c r="P66" s="48"/>
      <c r="Q66" s="48"/>
      <c r="R66" s="48"/>
      <c r="T66" s="22" t="str">
        <f>IFERROR(IF(LEN($C66)*LEN($L66),VLOOKUP(TRIM(CLEAN(LOOKUP(2,1/($B$1:$B66&lt;&gt;0),$B$1:$B66))),Agent!$B$2:$C$18,2,0),""),"")</f>
        <v/>
      </c>
      <c r="U66" s="22" t="str">
        <f>IF(LEN($T66),IFERROR("P"&amp;SEARCH((AND(DAY(F66)&gt;0,DAY(F66)&lt;11)*1)+(AND(DAY(F66)&gt;10,DAY(F66)&lt;21)*2)+(AND(DAY(F66)&gt;20,DAY(F66)&lt;32)*3),"123"),IF(ROW()-ROW($U$5)&gt;1,LOOKUP(2,1/($U$5:U65&lt;&gt;""),$U$5:U65),"")),"")</f>
        <v/>
      </c>
      <c r="V66" s="22" t="str">
        <f t="shared" si="0"/>
        <v/>
      </c>
      <c r="W66" s="22" t="str">
        <f>IF(LEN($T66),"C"&amp;SUMPRODUCT(ISNUMBER(SEARCH({"coaching 1";"coaching 2";"coaching 3"},$L66))*{1;2;3}),"")</f>
        <v/>
      </c>
    </row>
    <row r="67" spans="1:23" customFormat="1" ht="16.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T67" s="22" t="str">
        <f>IFERROR(IF(LEN($C67)*LEN($L67),VLOOKUP(TRIM(CLEAN(LOOKUP(2,1/($B$1:$B67&lt;&gt;0),$B$1:$B67))),Agent!$B$2:$C$18,2,0),""),"")</f>
        <v/>
      </c>
      <c r="U67" s="22" t="str">
        <f>IF(LEN($T67),IFERROR("P"&amp;SEARCH((AND(DAY(F67)&gt;0,DAY(F67)&lt;11)*1)+(AND(DAY(F67)&gt;10,DAY(F67)&lt;21)*2)+(AND(DAY(F67)&gt;20,DAY(F67)&lt;32)*3),"123"),IF(ROW()-ROW($U$5)&gt;1,LOOKUP(2,1/($U$5:U66&lt;&gt;""),$U$5:U66),"")),"")</f>
        <v/>
      </c>
      <c r="V67" s="22" t="str">
        <f t="shared" si="0"/>
        <v/>
      </c>
      <c r="W67" s="22" t="str">
        <f>IF(LEN($T67),"C"&amp;SUMPRODUCT(ISNUMBER(SEARCH({"coaching 1";"coaching 2";"coaching 3"},$L67))*{1;2;3}),"")</f>
        <v/>
      </c>
    </row>
    <row r="68" spans="1:23" customFormat="1" ht="16.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T68" s="22" t="str">
        <f>IFERROR(IF(LEN($C68)*LEN($L68),VLOOKUP(TRIM(CLEAN(LOOKUP(2,1/($B$1:$B68&lt;&gt;0),$B$1:$B68))),Agent!$B$2:$C$18,2,0),""),"")</f>
        <v/>
      </c>
      <c r="U68" s="22" t="str">
        <f>IF(LEN($T68),IFERROR("P"&amp;SEARCH((AND(DAY(F68)&gt;0,DAY(F68)&lt;11)*1)+(AND(DAY(F68)&gt;10,DAY(F68)&lt;21)*2)+(AND(DAY(F68)&gt;20,DAY(F68)&lt;32)*3),"123"),IF(ROW()-ROW($U$5)&gt;1,LOOKUP(2,1/($U$5:U67&lt;&gt;""),$U$5:U67),"")),"")</f>
        <v/>
      </c>
      <c r="V68" s="22" t="str">
        <f t="shared" si="0"/>
        <v/>
      </c>
      <c r="W68" s="22" t="str">
        <f>IF(LEN($T68),"C"&amp;SUMPRODUCT(ISNUMBER(SEARCH({"coaching 1";"coaching 2";"coaching 3"},$L68))*{1;2;3}),"")</f>
        <v/>
      </c>
    </row>
    <row r="69" spans="1:23" customFormat="1" ht="16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T69" s="22" t="str">
        <f>IFERROR(IF(LEN($C69)*LEN($L69),VLOOKUP(TRIM(CLEAN(LOOKUP(2,1/($B$1:$B69&lt;&gt;0),$B$1:$B69))),Agent!$B$2:$C$18,2,0),""),"")</f>
        <v/>
      </c>
      <c r="U69" s="22" t="str">
        <f>IF(LEN($T69),IFERROR("P"&amp;SEARCH((AND(DAY(F69)&gt;0,DAY(F69)&lt;11)*1)+(AND(DAY(F69)&gt;10,DAY(F69)&lt;21)*2)+(AND(DAY(F69)&gt;20,DAY(F69)&lt;32)*3),"123"),IF(ROW()-ROW($U$5)&gt;1,LOOKUP(2,1/($U$5:U68&lt;&gt;""),$U$5:U68),"")),"")</f>
        <v/>
      </c>
      <c r="V69" s="22" t="str">
        <f t="shared" si="0"/>
        <v/>
      </c>
      <c r="W69" s="22" t="str">
        <f>IF(LEN($T69),"C"&amp;SUMPRODUCT(ISNUMBER(SEARCH({"coaching 1";"coaching 2";"coaching 3"},$L69))*{1;2;3}),"")</f>
        <v/>
      </c>
    </row>
    <row r="70" spans="1:23" customFormat="1" ht="16.5">
      <c r="A70" s="48"/>
      <c r="B70" s="48"/>
      <c r="C70" s="48"/>
      <c r="D70" s="48"/>
      <c r="E70" s="48"/>
      <c r="F70" s="56"/>
      <c r="G70" s="50"/>
      <c r="H70" s="48"/>
      <c r="I70" s="48"/>
      <c r="J70" s="51"/>
      <c r="K70" s="51"/>
      <c r="L70" s="48"/>
      <c r="M70" s="48"/>
      <c r="N70" s="51"/>
      <c r="O70" s="48"/>
      <c r="P70" s="48"/>
      <c r="Q70" s="48"/>
      <c r="R70" s="48"/>
      <c r="T70" s="22" t="str">
        <f>IFERROR(IF(LEN($C70)*LEN($L70),VLOOKUP(TRIM(CLEAN(LOOKUP(2,1/($B$1:$B70&lt;&gt;0),$B$1:$B70))),Agent!$B$2:$C$18,2,0),""),"")</f>
        <v/>
      </c>
      <c r="U70" s="22" t="str">
        <f>IF(LEN($T70),IFERROR("P"&amp;SEARCH((AND(DAY(F70)&gt;0,DAY(F70)&lt;11)*1)+(AND(DAY(F70)&gt;10,DAY(F70)&lt;21)*2)+(AND(DAY(F70)&gt;20,DAY(F70)&lt;32)*3),"123"),IF(ROW()-ROW($U$5)&gt;1,LOOKUP(2,1/($U$5:U69&lt;&gt;""),$U$5:U69),"")),"")</f>
        <v/>
      </c>
      <c r="V70" s="22" t="str">
        <f t="shared" ref="V70:V121" si="1">IF(LEN($T70),INDEX(KP.Code,SUMPRODUCT(ISNUMBER(SEARCH("*"&amp;KP.Keyword&amp;"*",C70))*ROW(KP.Code))-2),"")</f>
        <v/>
      </c>
      <c r="W70" s="22" t="str">
        <f>IF(LEN($T70),"C"&amp;SUMPRODUCT(ISNUMBER(SEARCH({"coaching 1";"coaching 2";"coaching 3"},$L70))*{1;2;3}),"")</f>
        <v/>
      </c>
    </row>
    <row r="71" spans="1:23" customFormat="1" ht="16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T71" s="22" t="str">
        <f>IFERROR(IF(LEN($C71)*LEN($L71),VLOOKUP(TRIM(CLEAN(LOOKUP(2,1/($B$1:$B71&lt;&gt;0),$B$1:$B71))),Agent!$B$2:$C$18,2,0),""),"")</f>
        <v/>
      </c>
      <c r="U71" s="22" t="str">
        <f>IF(LEN($T71),IFERROR("P"&amp;SEARCH((AND(DAY(F71)&gt;0,DAY(F71)&lt;11)*1)+(AND(DAY(F71)&gt;10,DAY(F71)&lt;21)*2)+(AND(DAY(F71)&gt;20,DAY(F71)&lt;32)*3),"123"),IF(ROW()-ROW($U$5)&gt;1,LOOKUP(2,1/($U$5:U70&lt;&gt;""),$U$5:U70),"")),"")</f>
        <v/>
      </c>
      <c r="V71" s="22" t="str">
        <f t="shared" si="1"/>
        <v/>
      </c>
      <c r="W71" s="22" t="str">
        <f>IF(LEN($T71),"C"&amp;SUMPRODUCT(ISNUMBER(SEARCH({"coaching 1";"coaching 2";"coaching 3"},$L71))*{1;2;3}),"")</f>
        <v/>
      </c>
    </row>
    <row r="72" spans="1:23" customFormat="1" ht="16.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T72" s="22" t="str">
        <f>IFERROR(IF(LEN($C72)*LEN($L72),VLOOKUP(TRIM(CLEAN(LOOKUP(2,1/($B$1:$B72&lt;&gt;0),$B$1:$B72))),Agent!$B$2:$C$18,2,0),""),"")</f>
        <v/>
      </c>
      <c r="U72" s="22" t="str">
        <f>IF(LEN($T72),IFERROR("P"&amp;SEARCH((AND(DAY(F72)&gt;0,DAY(F72)&lt;11)*1)+(AND(DAY(F72)&gt;10,DAY(F72)&lt;21)*2)+(AND(DAY(F72)&gt;20,DAY(F72)&lt;32)*3),"123"),IF(ROW()-ROW($U$5)&gt;1,LOOKUP(2,1/($U$5:U71&lt;&gt;""),$U$5:U71),"")),"")</f>
        <v/>
      </c>
      <c r="V72" s="22" t="str">
        <f t="shared" si="1"/>
        <v/>
      </c>
      <c r="W72" s="22" t="str">
        <f>IF(LEN($T72),"C"&amp;SUMPRODUCT(ISNUMBER(SEARCH({"coaching 1";"coaching 2";"coaching 3"},$L72))*{1;2;3}),"")</f>
        <v/>
      </c>
    </row>
    <row r="73" spans="1:23" customForma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T73" s="22" t="str">
        <f>IFERROR(IF(LEN($C73)*LEN($L73),VLOOKUP(TRIM(CLEAN(LOOKUP(2,1/($B$1:$B73&lt;&gt;0),$B$1:$B73))),Agent!$B$2:$C$18,2,0),""),"")</f>
        <v/>
      </c>
      <c r="U73" s="22" t="str">
        <f>IF(LEN($T73),IFERROR("P"&amp;SEARCH((AND(DAY(F73)&gt;0,DAY(F73)&lt;11)*1)+(AND(DAY(F73)&gt;10,DAY(F73)&lt;21)*2)+(AND(DAY(F73)&gt;20,DAY(F73)&lt;32)*3),"123"),IF(ROW()-ROW($U$5)&gt;1,LOOKUP(2,1/($U$5:U72&lt;&gt;""),$U$5:U72),"")),"")</f>
        <v/>
      </c>
      <c r="V73" s="22" t="str">
        <f t="shared" si="1"/>
        <v/>
      </c>
      <c r="W73" s="22" t="str">
        <f>IF(LEN($T73),"C"&amp;SUMPRODUCT(ISNUMBER(SEARCH({"coaching 1";"coaching 2";"coaching 3"},$L73))*{1;2;3}),"")</f>
        <v/>
      </c>
    </row>
    <row r="74" spans="1:23" customForma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T74" s="22" t="str">
        <f>IFERROR(IF(LEN($C74)*LEN($L74),VLOOKUP(TRIM(CLEAN(LOOKUP(2,1/($B$1:$B74&lt;&gt;0),$B$1:$B74))),Agent!$B$2:$C$18,2,0),""),"")</f>
        <v/>
      </c>
      <c r="U74" s="22" t="str">
        <f>IF(LEN($T74),IFERROR("P"&amp;SEARCH((AND(DAY(F74)&gt;0,DAY(F74)&lt;11)*1)+(AND(DAY(F74)&gt;10,DAY(F74)&lt;21)*2)+(AND(DAY(F74)&gt;20,DAY(F74)&lt;32)*3),"123"),IF(ROW()-ROW($U$5)&gt;1,LOOKUP(2,1/($U$5:U73&lt;&gt;""),$U$5:U73),"")),"")</f>
        <v/>
      </c>
      <c r="V74" s="22" t="str">
        <f t="shared" si="1"/>
        <v/>
      </c>
      <c r="W74" s="22" t="str">
        <f>IF(LEN($T74),"C"&amp;SUMPRODUCT(ISNUMBER(SEARCH({"coaching 1";"coaching 2";"coaching 3"},$L74))*{1;2;3}),"")</f>
        <v/>
      </c>
    </row>
    <row r="75" spans="1:23" customFormat="1" ht="19.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T75" s="22" t="str">
        <f>IFERROR(IF(LEN($C75)*LEN($L75),VLOOKUP(TRIM(CLEAN(LOOKUP(2,1/($B$1:$B75&lt;&gt;0),$B$1:$B75))),Agent!$B$2:$C$18,2,0),""),"")</f>
        <v/>
      </c>
      <c r="U75" s="22" t="str">
        <f>IF(LEN($T75),IFERROR("P"&amp;SEARCH((AND(DAY(F75)&gt;0,DAY(F75)&lt;11)*1)+(AND(DAY(F75)&gt;10,DAY(F75)&lt;21)*2)+(AND(DAY(F75)&gt;20,DAY(F75)&lt;32)*3),"123"),IF(ROW()-ROW($U$5)&gt;1,LOOKUP(2,1/($U$5:U74&lt;&gt;""),$U$5:U74),"")),"")</f>
        <v/>
      </c>
      <c r="V75" s="22" t="str">
        <f t="shared" si="1"/>
        <v/>
      </c>
      <c r="W75" s="22" t="str">
        <f>IF(LEN($T75),"C"&amp;SUMPRODUCT(ISNUMBER(SEARCH({"coaching 1";"coaching 2";"coaching 3"},$L75))*{1;2;3}),"")</f>
        <v/>
      </c>
    </row>
    <row r="76" spans="1:23" customFormat="1" ht="19.5">
      <c r="A76" s="55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T76" s="22" t="str">
        <f>IFERROR(IF(LEN($C76)*LEN($L76),VLOOKUP(TRIM(CLEAN(LOOKUP(2,1/($B$1:$B76&lt;&gt;0),$B$1:$B76))),Agent!$B$2:$C$18,2,0),""),"")</f>
        <v/>
      </c>
      <c r="U76" s="22" t="str">
        <f>IF(LEN($T76),IFERROR("P"&amp;SEARCH((AND(DAY(F76)&gt;0,DAY(F76)&lt;11)*1)+(AND(DAY(F76)&gt;10,DAY(F76)&lt;21)*2)+(AND(DAY(F76)&gt;20,DAY(F76)&lt;32)*3),"123"),IF(ROW()-ROW($U$5)&gt;1,LOOKUP(2,1/($U$5:U75&lt;&gt;""),$U$5:U75),"")),"")</f>
        <v/>
      </c>
      <c r="V76" s="22" t="str">
        <f t="shared" si="1"/>
        <v/>
      </c>
      <c r="W76" s="22" t="str">
        <f>IF(LEN($T76),"C"&amp;SUMPRODUCT(ISNUMBER(SEARCH({"coaching 1";"coaching 2";"coaching 3"},$L76))*{1;2;3}),"")</f>
        <v/>
      </c>
    </row>
    <row r="77" spans="1:23" customFormat="1" ht="16.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T77" s="22" t="str">
        <f>IFERROR(IF(LEN($C77)*LEN($L77),VLOOKUP(TRIM(CLEAN(LOOKUP(2,1/($B$1:$B77&lt;&gt;0),$B$1:$B77))),Agent!$B$2:$C$18,2,0),""),"")</f>
        <v/>
      </c>
      <c r="U77" s="22" t="str">
        <f>IF(LEN($T77),IFERROR("P"&amp;SEARCH((AND(DAY(F77)&gt;0,DAY(F77)&lt;11)*1)+(AND(DAY(F77)&gt;10,DAY(F77)&lt;21)*2)+(AND(DAY(F77)&gt;20,DAY(F77)&lt;32)*3),"123"),IF(ROW()-ROW($U$5)&gt;1,LOOKUP(2,1/($U$5:U76&lt;&gt;""),$U$5:U76),"")),"")</f>
        <v/>
      </c>
      <c r="V77" s="22" t="str">
        <f t="shared" si="1"/>
        <v/>
      </c>
      <c r="W77" s="22" t="str">
        <f>IF(LEN($T77),"C"&amp;SUMPRODUCT(ISNUMBER(SEARCH({"coaching 1";"coaching 2";"coaching 3"},$L77))*{1;2;3}),"")</f>
        <v/>
      </c>
    </row>
    <row r="78" spans="1:23" customFormat="1" ht="16.5">
      <c r="A78" s="44"/>
      <c r="B78" s="44"/>
      <c r="C78" s="44"/>
      <c r="D78" s="44"/>
      <c r="E78" s="44"/>
      <c r="F78" s="45"/>
      <c r="G78" s="44"/>
      <c r="H78" s="44"/>
      <c r="I78" s="44"/>
      <c r="J78" s="44"/>
      <c r="K78" s="44"/>
      <c r="L78" s="45"/>
      <c r="M78" s="44"/>
      <c r="N78" s="44"/>
      <c r="O78" s="44"/>
      <c r="P78" s="44"/>
      <c r="Q78" s="44"/>
      <c r="R78" s="44"/>
      <c r="T78" s="22" t="str">
        <f>IFERROR(IF(LEN($C78)*LEN($L78),VLOOKUP(TRIM(CLEAN(LOOKUP(2,1/($B$1:$B78&lt;&gt;0),$B$1:$B78))),Agent!$B$2:$C$18,2,0),""),"")</f>
        <v/>
      </c>
      <c r="U78" s="22" t="str">
        <f>IF(LEN($T78),IFERROR("P"&amp;SEARCH((AND(DAY(F78)&gt;0,DAY(F78)&lt;11)*1)+(AND(DAY(F78)&gt;10,DAY(F78)&lt;21)*2)+(AND(DAY(F78)&gt;20,DAY(F78)&lt;32)*3),"123"),IF(ROW()-ROW($U$5)&gt;1,LOOKUP(2,1/($U$5:U77&lt;&gt;""),$U$5:U77),"")),"")</f>
        <v/>
      </c>
      <c r="V78" s="22" t="str">
        <f t="shared" si="1"/>
        <v/>
      </c>
      <c r="W78" s="22" t="str">
        <f>IF(LEN($T78),"C"&amp;SUMPRODUCT(ISNUMBER(SEARCH({"coaching 1";"coaching 2";"coaching 3"},$L78))*{1;2;3}),"")</f>
        <v/>
      </c>
    </row>
    <row r="79" spans="1:23" customFormat="1" ht="16.5">
      <c r="A79" s="44"/>
      <c r="B79" s="44"/>
      <c r="C79" s="46"/>
      <c r="D79" s="47"/>
      <c r="E79" s="44"/>
      <c r="F79" s="45"/>
      <c r="G79" s="44"/>
      <c r="H79" s="44"/>
      <c r="I79" s="44"/>
      <c r="J79" s="44"/>
      <c r="K79" s="44"/>
      <c r="L79" s="45"/>
      <c r="M79" s="44"/>
      <c r="N79" s="44"/>
      <c r="O79" s="47"/>
      <c r="P79" s="47"/>
      <c r="Q79" s="47"/>
      <c r="R79" s="44"/>
      <c r="T79" s="22" t="str">
        <f>IFERROR(IF(LEN($C79)*LEN($L79),VLOOKUP(TRIM(CLEAN(LOOKUP(2,1/($B$1:$B79&lt;&gt;0),$B$1:$B79))),Agent!$B$2:$C$18,2,0),""),"")</f>
        <v/>
      </c>
      <c r="U79" s="22" t="str">
        <f>IF(LEN($T79),IFERROR("P"&amp;SEARCH((AND(DAY(F79)&gt;0,DAY(F79)&lt;11)*1)+(AND(DAY(F79)&gt;10,DAY(F79)&lt;21)*2)+(AND(DAY(F79)&gt;20,DAY(F79)&lt;32)*3),"123"),IF(ROW()-ROW($U$5)&gt;1,LOOKUP(2,1/($U$5:U78&lt;&gt;""),$U$5:U78),"")),"")</f>
        <v/>
      </c>
      <c r="V79" s="22" t="str">
        <f t="shared" si="1"/>
        <v/>
      </c>
      <c r="W79" s="22" t="str">
        <f>IF(LEN($T79),"C"&amp;SUMPRODUCT(ISNUMBER(SEARCH({"coaching 1";"coaching 2";"coaching 3"},$L79))*{1;2;3}),"")</f>
        <v/>
      </c>
    </row>
    <row r="80" spans="1:23" customFormat="1" ht="16.5">
      <c r="A80" s="48"/>
      <c r="B80" s="48"/>
      <c r="C80" s="48"/>
      <c r="D80" s="48"/>
      <c r="E80" s="48"/>
      <c r="F80" s="56"/>
      <c r="G80" s="50"/>
      <c r="H80" s="48"/>
      <c r="I80" s="48"/>
      <c r="J80" s="51"/>
      <c r="K80" s="51"/>
      <c r="L80" s="48"/>
      <c r="M80" s="48"/>
      <c r="N80" s="51"/>
      <c r="O80" s="48"/>
      <c r="P80" s="48"/>
      <c r="Q80" s="48"/>
      <c r="R80" s="48"/>
      <c r="T80" s="22" t="str">
        <f>IFERROR(IF(LEN($C80)*LEN($L80),VLOOKUP(TRIM(CLEAN(LOOKUP(2,1/($B$1:$B80&lt;&gt;0),$B$1:$B80))),Agent!$B$2:$C$18,2,0),""),"")</f>
        <v/>
      </c>
      <c r="U80" s="22" t="str">
        <f>IF(LEN($T80),IFERROR("P"&amp;SEARCH((AND(DAY(F80)&gt;0,DAY(F80)&lt;11)*1)+(AND(DAY(F80)&gt;10,DAY(F80)&lt;21)*2)+(AND(DAY(F80)&gt;20,DAY(F80)&lt;32)*3),"123"),IF(ROW()-ROW($U$5)&gt;1,LOOKUP(2,1/($U$5:U79&lt;&gt;""),$U$5:U79),"")),"")</f>
        <v/>
      </c>
      <c r="V80" s="22" t="str">
        <f t="shared" si="1"/>
        <v/>
      </c>
      <c r="W80" s="22" t="str">
        <f>IF(LEN($T80),"C"&amp;SUMPRODUCT(ISNUMBER(SEARCH({"coaching 1";"coaching 2";"coaching 3"},$L80))*{1;2;3}),"")</f>
        <v/>
      </c>
    </row>
    <row r="81" spans="1:23" customFormat="1" ht="16.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T81" s="22" t="str">
        <f>IFERROR(IF(LEN($C81)*LEN($L81),VLOOKUP(TRIM(CLEAN(LOOKUP(2,1/($B$1:$B81&lt;&gt;0),$B$1:$B81))),Agent!$B$2:$C$18,2,0),""),"")</f>
        <v/>
      </c>
      <c r="U81" s="22" t="str">
        <f>IF(LEN($T81),IFERROR("P"&amp;SEARCH((AND(DAY(F81)&gt;0,DAY(F81)&lt;11)*1)+(AND(DAY(F81)&gt;10,DAY(F81)&lt;21)*2)+(AND(DAY(F81)&gt;20,DAY(F81)&lt;32)*3),"123"),IF(ROW()-ROW($U$5)&gt;1,LOOKUP(2,1/($U$5:U80&lt;&gt;""),$U$5:U80),"")),"")</f>
        <v/>
      </c>
      <c r="V81" s="22" t="str">
        <f t="shared" si="1"/>
        <v/>
      </c>
      <c r="W81" s="22" t="str">
        <f>IF(LEN($T81),"C"&amp;SUMPRODUCT(ISNUMBER(SEARCH({"coaching 1";"coaching 2";"coaching 3"},$L81))*{1;2;3}),"")</f>
        <v/>
      </c>
    </row>
    <row r="82" spans="1:23" customFormat="1" ht="16.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T82" s="22" t="str">
        <f>IFERROR(IF(LEN($C82)*LEN($L82),VLOOKUP(TRIM(CLEAN(LOOKUP(2,1/($B$1:$B82&lt;&gt;0),$B$1:$B82))),Agent!$B$2:$C$18,2,0),""),"")</f>
        <v/>
      </c>
      <c r="U82" s="22" t="str">
        <f>IF(LEN($T82),IFERROR("P"&amp;SEARCH((AND(DAY(F82)&gt;0,DAY(F82)&lt;11)*1)+(AND(DAY(F82)&gt;10,DAY(F82)&lt;21)*2)+(AND(DAY(F82)&gt;20,DAY(F82)&lt;32)*3),"123"),IF(ROW()-ROW($U$5)&gt;1,LOOKUP(2,1/($U$5:U81&lt;&gt;""),$U$5:U81),"")),"")</f>
        <v/>
      </c>
      <c r="V82" s="22" t="str">
        <f t="shared" si="1"/>
        <v/>
      </c>
      <c r="W82" s="22" t="str">
        <f>IF(LEN($T82),"C"&amp;SUMPRODUCT(ISNUMBER(SEARCH({"coaching 1";"coaching 2";"coaching 3"},$L82))*{1;2;3}),"")</f>
        <v/>
      </c>
    </row>
    <row r="83" spans="1:23" customFormat="1" ht="16.5">
      <c r="A83" s="48"/>
      <c r="B83" s="48"/>
      <c r="C83" s="48"/>
      <c r="D83" s="48"/>
      <c r="E83" s="48"/>
      <c r="F83" s="56"/>
      <c r="G83" s="50"/>
      <c r="H83" s="48"/>
      <c r="I83" s="48"/>
      <c r="J83" s="51"/>
      <c r="K83" s="51"/>
      <c r="L83" s="48"/>
      <c r="M83" s="48"/>
      <c r="N83" s="51"/>
      <c r="O83" s="48"/>
      <c r="P83" s="48"/>
      <c r="Q83" s="48"/>
      <c r="R83" s="48"/>
      <c r="T83" s="22" t="str">
        <f>IFERROR(IF(LEN($C83)*LEN($L83),VLOOKUP(TRIM(CLEAN(LOOKUP(2,1/($B$1:$B83&lt;&gt;0),$B$1:$B83))),Agent!$B$2:$C$18,2,0),""),"")</f>
        <v/>
      </c>
      <c r="U83" s="22" t="str">
        <f>IF(LEN($T83),IFERROR("P"&amp;SEARCH((AND(DAY(F83)&gt;0,DAY(F83)&lt;11)*1)+(AND(DAY(F83)&gt;10,DAY(F83)&lt;21)*2)+(AND(DAY(F83)&gt;20,DAY(F83)&lt;32)*3),"123"),IF(ROW()-ROW($U$5)&gt;1,LOOKUP(2,1/($U$5:U82&lt;&gt;""),$U$5:U82),"")),"")</f>
        <v/>
      </c>
      <c r="V83" s="22" t="str">
        <f t="shared" si="1"/>
        <v/>
      </c>
      <c r="W83" s="22" t="str">
        <f>IF(LEN($T83),"C"&amp;SUMPRODUCT(ISNUMBER(SEARCH({"coaching 1";"coaching 2";"coaching 3"},$L83))*{1;2;3}),"")</f>
        <v/>
      </c>
    </row>
    <row r="84" spans="1:23" customFormat="1" ht="16.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T84" s="22" t="str">
        <f>IFERROR(IF(LEN($C84)*LEN($L84),VLOOKUP(TRIM(CLEAN(LOOKUP(2,1/($B$1:$B84&lt;&gt;0),$B$1:$B84))),Agent!$B$2:$C$18,2,0),""),"")</f>
        <v/>
      </c>
      <c r="U84" s="22" t="str">
        <f>IF(LEN($T84),IFERROR("P"&amp;SEARCH((AND(DAY(F84)&gt;0,DAY(F84)&lt;11)*1)+(AND(DAY(F84)&gt;10,DAY(F84)&lt;21)*2)+(AND(DAY(F84)&gt;20,DAY(F84)&lt;32)*3),"123"),IF(ROW()-ROW($U$5)&gt;1,LOOKUP(2,1/($U$5:U83&lt;&gt;""),$U$5:U83),"")),"")</f>
        <v/>
      </c>
      <c r="V84" s="22" t="str">
        <f t="shared" si="1"/>
        <v/>
      </c>
      <c r="W84" s="22" t="str">
        <f>IF(LEN($T84),"C"&amp;SUMPRODUCT(ISNUMBER(SEARCH({"coaching 1";"coaching 2";"coaching 3"},$L84))*{1;2;3}),"")</f>
        <v/>
      </c>
    </row>
    <row r="85" spans="1:23" customFormat="1" ht="16.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T85" s="22" t="str">
        <f>IFERROR(IF(LEN($C85)*LEN($L85),VLOOKUP(TRIM(CLEAN(LOOKUP(2,1/($B$1:$B85&lt;&gt;0),$B$1:$B85))),Agent!$B$2:$C$18,2,0),""),"")</f>
        <v/>
      </c>
      <c r="U85" s="22" t="str">
        <f>IF(LEN($T85),IFERROR("P"&amp;SEARCH((AND(DAY(F85)&gt;0,DAY(F85)&lt;11)*1)+(AND(DAY(F85)&gt;10,DAY(F85)&lt;21)*2)+(AND(DAY(F85)&gt;20,DAY(F85)&lt;32)*3),"123"),IF(ROW()-ROW($U$5)&gt;1,LOOKUP(2,1/($U$5:U84&lt;&gt;""),$U$5:U84),"")),"")</f>
        <v/>
      </c>
      <c r="V85" s="22" t="str">
        <f t="shared" si="1"/>
        <v/>
      </c>
      <c r="W85" s="22" t="str">
        <f>IF(LEN($T85),"C"&amp;SUMPRODUCT(ISNUMBER(SEARCH({"coaching 1";"coaching 2";"coaching 3"},$L85))*{1;2;3}),"")</f>
        <v/>
      </c>
    </row>
    <row r="86" spans="1:23" customFormat="1" ht="16.5">
      <c r="A86" s="48"/>
      <c r="B86" s="48"/>
      <c r="C86" s="48"/>
      <c r="D86" s="48"/>
      <c r="E86" s="48"/>
      <c r="F86" s="56"/>
      <c r="G86" s="50"/>
      <c r="H86" s="48"/>
      <c r="I86" s="48"/>
      <c r="J86" s="51"/>
      <c r="K86" s="51"/>
      <c r="L86" s="48"/>
      <c r="M86" s="48"/>
      <c r="N86" s="51"/>
      <c r="O86" s="48"/>
      <c r="P86" s="48"/>
      <c r="Q86" s="48"/>
      <c r="R86" s="48"/>
      <c r="T86" s="22" t="str">
        <f>IFERROR(IF(LEN($C86)*LEN($L86),VLOOKUP(TRIM(CLEAN(LOOKUP(2,1/($B$1:$B86&lt;&gt;0),$B$1:$B86))),Agent!$B$2:$C$18,2,0),""),"")</f>
        <v/>
      </c>
      <c r="U86" s="22" t="str">
        <f>IF(LEN($T86),IFERROR("P"&amp;SEARCH((AND(DAY(F86)&gt;0,DAY(F86)&lt;11)*1)+(AND(DAY(F86)&gt;10,DAY(F86)&lt;21)*2)+(AND(DAY(F86)&gt;20,DAY(F86)&lt;32)*3),"123"),IF(ROW()-ROW($U$5)&gt;1,LOOKUP(2,1/($U$5:U85&lt;&gt;""),$U$5:U85),"")),"")</f>
        <v/>
      </c>
      <c r="V86" s="22" t="str">
        <f t="shared" si="1"/>
        <v/>
      </c>
      <c r="W86" s="22" t="str">
        <f>IF(LEN($T86),"C"&amp;SUMPRODUCT(ISNUMBER(SEARCH({"coaching 1";"coaching 2";"coaching 3"},$L86))*{1;2;3}),"")</f>
        <v/>
      </c>
    </row>
    <row r="87" spans="1:23" customFormat="1" ht="16.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T87" s="22" t="str">
        <f>IFERROR(IF(LEN($C87)*LEN($L87),VLOOKUP(TRIM(CLEAN(LOOKUP(2,1/($B$1:$B87&lt;&gt;0),$B$1:$B87))),Agent!$B$2:$C$18,2,0),""),"")</f>
        <v/>
      </c>
      <c r="U87" s="22" t="str">
        <f>IF(LEN($T87),IFERROR("P"&amp;SEARCH((AND(DAY(F87)&gt;0,DAY(F87)&lt;11)*1)+(AND(DAY(F87)&gt;10,DAY(F87)&lt;21)*2)+(AND(DAY(F87)&gt;20,DAY(F87)&lt;32)*3),"123"),IF(ROW()-ROW($U$5)&gt;1,LOOKUP(2,1/($U$5:U86&lt;&gt;""),$U$5:U86),"")),"")</f>
        <v/>
      </c>
      <c r="V87" s="22" t="str">
        <f t="shared" si="1"/>
        <v/>
      </c>
      <c r="W87" s="22" t="str">
        <f>IF(LEN($T87),"C"&amp;SUMPRODUCT(ISNUMBER(SEARCH({"coaching 1";"coaching 2";"coaching 3"},$L87))*{1;2;3}),"")</f>
        <v/>
      </c>
    </row>
    <row r="88" spans="1:23" customFormat="1" ht="16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T88" s="22" t="str">
        <f>IFERROR(IF(LEN($C88)*LEN($L88),VLOOKUP(TRIM(CLEAN(LOOKUP(2,1/($B$1:$B88&lt;&gt;0),$B$1:$B88))),Agent!$B$2:$C$18,2,0),""),"")</f>
        <v/>
      </c>
      <c r="U88" s="22" t="str">
        <f>IF(LEN($T88),IFERROR("P"&amp;SEARCH((AND(DAY(F88)&gt;0,DAY(F88)&lt;11)*1)+(AND(DAY(F88)&gt;10,DAY(F88)&lt;21)*2)+(AND(DAY(F88)&gt;20,DAY(F88)&lt;32)*3),"123"),IF(ROW()-ROW($U$5)&gt;1,LOOKUP(2,1/($U$5:U87&lt;&gt;""),$U$5:U87),"")),"")</f>
        <v/>
      </c>
      <c r="V88" s="22" t="str">
        <f t="shared" si="1"/>
        <v/>
      </c>
      <c r="W88" s="22" t="str">
        <f>IF(LEN($T88),"C"&amp;SUMPRODUCT(ISNUMBER(SEARCH({"coaching 1";"coaching 2";"coaching 3"},$L88))*{1;2;3}),"")</f>
        <v/>
      </c>
    </row>
    <row r="89" spans="1:23" customFormat="1" ht="16.5">
      <c r="A89" s="48"/>
      <c r="B89" s="48"/>
      <c r="C89" s="48"/>
      <c r="D89" s="48"/>
      <c r="E89" s="48"/>
      <c r="F89" s="56"/>
      <c r="G89" s="50"/>
      <c r="H89" s="48"/>
      <c r="I89" s="48"/>
      <c r="J89" s="51"/>
      <c r="K89" s="51"/>
      <c r="L89" s="48"/>
      <c r="M89" s="48"/>
      <c r="N89" s="51"/>
      <c r="O89" s="48"/>
      <c r="P89" s="48"/>
      <c r="Q89" s="48"/>
      <c r="R89" s="48"/>
      <c r="T89" s="22" t="str">
        <f>IFERROR(IF(LEN($C89)*LEN($L89),VLOOKUP(TRIM(CLEAN(LOOKUP(2,1/($B$1:$B89&lt;&gt;0),$B$1:$B89))),Agent!$B$2:$C$18,2,0),""),"")</f>
        <v/>
      </c>
      <c r="U89" s="22" t="str">
        <f>IF(LEN($T89),IFERROR("P"&amp;SEARCH((AND(DAY(F89)&gt;0,DAY(F89)&lt;11)*1)+(AND(DAY(F89)&gt;10,DAY(F89)&lt;21)*2)+(AND(DAY(F89)&gt;20,DAY(F89)&lt;32)*3),"123"),IF(ROW()-ROW($U$5)&gt;1,LOOKUP(2,1/($U$5:U88&lt;&gt;""),$U$5:U88),"")),"")</f>
        <v/>
      </c>
      <c r="V89" s="22" t="str">
        <f t="shared" si="1"/>
        <v/>
      </c>
      <c r="W89" s="22" t="str">
        <f>IF(LEN($T89),"C"&amp;SUMPRODUCT(ISNUMBER(SEARCH({"coaching 1";"coaching 2";"coaching 3"},$L89))*{1;2;3}),"")</f>
        <v/>
      </c>
    </row>
    <row r="90" spans="1:23" customFormat="1" ht="16.5">
      <c r="A90" s="48"/>
      <c r="B90" s="48"/>
      <c r="C90" s="57"/>
      <c r="D90" s="57"/>
      <c r="E90" s="48"/>
      <c r="F90" s="48"/>
      <c r="G90" s="48"/>
      <c r="H90" s="48"/>
      <c r="I90" s="48"/>
      <c r="J90" s="48"/>
      <c r="K90" s="48"/>
      <c r="L90" s="57"/>
      <c r="M90" s="57"/>
      <c r="N90" s="48"/>
      <c r="O90" s="48"/>
      <c r="P90" s="48"/>
      <c r="Q90" s="48"/>
      <c r="R90" s="48"/>
      <c r="T90" s="22" t="str">
        <f>IFERROR(IF(LEN($C90)*LEN($L90),VLOOKUP(TRIM(CLEAN(LOOKUP(2,1/($B$1:$B90&lt;&gt;0),$B$1:$B90))),Agent!$B$2:$C$18,2,0),""),"")</f>
        <v/>
      </c>
      <c r="U90" s="22" t="str">
        <f>IF(LEN($T90),IFERROR("P"&amp;SEARCH((AND(DAY(F90)&gt;0,DAY(F90)&lt;11)*1)+(AND(DAY(F90)&gt;10,DAY(F90)&lt;21)*2)+(AND(DAY(F90)&gt;20,DAY(F90)&lt;32)*3),"123"),IF(ROW()-ROW($U$5)&gt;1,LOOKUP(2,1/($U$5:U89&lt;&gt;""),$U$5:U89),"")),"")</f>
        <v/>
      </c>
      <c r="V90" s="22" t="str">
        <f t="shared" si="1"/>
        <v/>
      </c>
      <c r="W90" s="22" t="str">
        <f>IF(LEN($T90),"C"&amp;SUMPRODUCT(ISNUMBER(SEARCH({"coaching 1";"coaching 2";"coaching 3"},$L90))*{1;2;3}),"")</f>
        <v/>
      </c>
    </row>
    <row r="91" spans="1:23" customFormat="1" ht="16.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T91" s="22" t="str">
        <f>IFERROR(IF(LEN($C91)*LEN($L91),VLOOKUP(TRIM(CLEAN(LOOKUP(2,1/($B$1:$B91&lt;&gt;0),$B$1:$B91))),Agent!$B$2:$C$18,2,0),""),"")</f>
        <v/>
      </c>
      <c r="U91" s="22" t="str">
        <f>IF(LEN($T91),IFERROR("P"&amp;SEARCH((AND(DAY(F91)&gt;0,DAY(F91)&lt;11)*1)+(AND(DAY(F91)&gt;10,DAY(F91)&lt;21)*2)+(AND(DAY(F91)&gt;20,DAY(F91)&lt;32)*3),"123"),IF(ROW()-ROW($U$5)&gt;1,LOOKUP(2,1/($U$5:U90&lt;&gt;""),$U$5:U90),"")),"")</f>
        <v/>
      </c>
      <c r="V91" s="22" t="str">
        <f t="shared" si="1"/>
        <v/>
      </c>
      <c r="W91" s="22" t="str">
        <f>IF(LEN($T91),"C"&amp;SUMPRODUCT(ISNUMBER(SEARCH({"coaching 1";"coaching 2";"coaching 3"},$L91))*{1;2;3}),"")</f>
        <v/>
      </c>
    </row>
    <row r="92" spans="1:23" customFormat="1" ht="16.5">
      <c r="A92" s="48"/>
      <c r="B92" s="48"/>
      <c r="C92" s="57"/>
      <c r="D92" s="57"/>
      <c r="E92" s="48"/>
      <c r="F92" s="48"/>
      <c r="G92" s="48"/>
      <c r="H92" s="48"/>
      <c r="I92" s="48"/>
      <c r="J92" s="48"/>
      <c r="K92" s="48"/>
      <c r="L92" s="57"/>
      <c r="M92" s="57"/>
      <c r="N92" s="48"/>
      <c r="O92" s="48"/>
      <c r="P92" s="48"/>
      <c r="Q92" s="48"/>
      <c r="R92" s="48"/>
      <c r="T92" s="22" t="str">
        <f>IFERROR(IF(LEN($C92)*LEN($L92),VLOOKUP(TRIM(CLEAN(LOOKUP(2,1/($B$1:$B92&lt;&gt;0),$B$1:$B92))),Agent!$B$2:$C$18,2,0),""),"")</f>
        <v/>
      </c>
      <c r="U92" s="22" t="str">
        <f>IF(LEN($T92),IFERROR("P"&amp;SEARCH((AND(DAY(F92)&gt;0,DAY(F92)&lt;11)*1)+(AND(DAY(F92)&gt;10,DAY(F92)&lt;21)*2)+(AND(DAY(F92)&gt;20,DAY(F92)&lt;32)*3),"123"),IF(ROW()-ROW($U$5)&gt;1,LOOKUP(2,1/($U$5:U91&lt;&gt;""),$U$5:U91),"")),"")</f>
        <v/>
      </c>
      <c r="V92" s="22" t="str">
        <f t="shared" si="1"/>
        <v/>
      </c>
      <c r="W92" s="22" t="str">
        <f>IF(LEN($T92),"C"&amp;SUMPRODUCT(ISNUMBER(SEARCH({"coaching 1";"coaching 2";"coaching 3"},$L92))*{1;2;3}),"")</f>
        <v/>
      </c>
    </row>
    <row r="93" spans="1:23" customFormat="1" ht="16.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T93" s="22" t="str">
        <f>IFERROR(IF(LEN($C93)*LEN($L93),VLOOKUP(TRIM(CLEAN(LOOKUP(2,1/($B$1:$B93&lt;&gt;0),$B$1:$B93))),Agent!$B$2:$C$18,2,0),""),"")</f>
        <v/>
      </c>
      <c r="U93" s="22" t="str">
        <f>IF(LEN($T93),IFERROR("P"&amp;SEARCH((AND(DAY(F93)&gt;0,DAY(F93)&lt;11)*1)+(AND(DAY(F93)&gt;10,DAY(F93)&lt;21)*2)+(AND(DAY(F93)&gt;20,DAY(F93)&lt;32)*3),"123"),IF(ROW()-ROW($U$5)&gt;1,LOOKUP(2,1/($U$5:U92&lt;&gt;""),$U$5:U92),"")),"")</f>
        <v/>
      </c>
      <c r="V93" s="22" t="str">
        <f t="shared" si="1"/>
        <v/>
      </c>
      <c r="W93" s="22" t="str">
        <f>IF(LEN($T93),"C"&amp;SUMPRODUCT(ISNUMBER(SEARCH({"coaching 1";"coaching 2";"coaching 3"},$L93))*{1;2;3}),"")</f>
        <v/>
      </c>
    </row>
    <row r="94" spans="1:23" customFormat="1" ht="16.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T94" s="22" t="str">
        <f>IFERROR(IF(LEN($C94)*LEN($L94),VLOOKUP(TRIM(CLEAN(LOOKUP(2,1/($B$1:$B94&lt;&gt;0),$B$1:$B94))),Agent!$B$2:$C$18,2,0),""),"")</f>
        <v/>
      </c>
      <c r="U94" s="22" t="str">
        <f>IF(LEN($T94),IFERROR("P"&amp;SEARCH((AND(DAY(F94)&gt;0,DAY(F94)&lt;11)*1)+(AND(DAY(F94)&gt;10,DAY(F94)&lt;21)*2)+(AND(DAY(F94)&gt;20,DAY(F94)&lt;32)*3),"123"),IF(ROW()-ROW($U$5)&gt;1,LOOKUP(2,1/($U$5:U93&lt;&gt;""),$U$5:U93),"")),"")</f>
        <v/>
      </c>
      <c r="V94" s="22" t="str">
        <f t="shared" si="1"/>
        <v/>
      </c>
      <c r="W94" s="22" t="str">
        <f>IF(LEN($T94),"C"&amp;SUMPRODUCT(ISNUMBER(SEARCH({"coaching 1";"coaching 2";"coaching 3"},$L94))*{1;2;3}),"")</f>
        <v/>
      </c>
    </row>
    <row r="95" spans="1:23" customFormat="1" ht="16.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T95" s="22" t="str">
        <f>IFERROR(IF(LEN($C95)*LEN($L95),VLOOKUP(TRIM(CLEAN(LOOKUP(2,1/($B$1:$B95&lt;&gt;0),$B$1:$B95))),Agent!$B$2:$C$18,2,0),""),"")</f>
        <v/>
      </c>
      <c r="U95" s="22" t="str">
        <f>IF(LEN($T95),IFERROR("P"&amp;SEARCH((AND(DAY(F95)&gt;0,DAY(F95)&lt;11)*1)+(AND(DAY(F95)&gt;10,DAY(F95)&lt;21)*2)+(AND(DAY(F95)&gt;20,DAY(F95)&lt;32)*3),"123"),IF(ROW()-ROW($U$5)&gt;1,LOOKUP(2,1/($U$5:U94&lt;&gt;""),$U$5:U94),"")),"")</f>
        <v/>
      </c>
      <c r="V95" s="22" t="str">
        <f t="shared" si="1"/>
        <v/>
      </c>
      <c r="W95" s="22" t="str">
        <f>IF(LEN($T95),"C"&amp;SUMPRODUCT(ISNUMBER(SEARCH({"coaching 1";"coaching 2";"coaching 3"},$L95))*{1;2;3}),"")</f>
        <v/>
      </c>
    </row>
    <row r="96" spans="1:23" customFormat="1" ht="16.5">
      <c r="A96" s="48"/>
      <c r="B96" s="48"/>
      <c r="C96" s="48"/>
      <c r="D96" s="48"/>
      <c r="E96" s="48"/>
      <c r="F96" s="56"/>
      <c r="G96" s="50"/>
      <c r="H96" s="48"/>
      <c r="I96" s="48"/>
      <c r="J96" s="51"/>
      <c r="K96" s="51"/>
      <c r="L96" s="48"/>
      <c r="M96" s="48"/>
      <c r="N96" s="51"/>
      <c r="O96" s="48"/>
      <c r="P96" s="48"/>
      <c r="Q96" s="48"/>
      <c r="R96" s="48"/>
      <c r="T96" s="22" t="str">
        <f>IFERROR(IF(LEN($C96)*LEN($L96),VLOOKUP(TRIM(CLEAN(LOOKUP(2,1/($B$1:$B96&lt;&gt;0),$B$1:$B96))),Agent!$B$2:$C$18,2,0),""),"")</f>
        <v/>
      </c>
      <c r="U96" s="22" t="str">
        <f>IF(LEN($T96),IFERROR("P"&amp;SEARCH((AND(DAY(F96)&gt;0,DAY(F96)&lt;11)*1)+(AND(DAY(F96)&gt;10,DAY(F96)&lt;21)*2)+(AND(DAY(F96)&gt;20,DAY(F96)&lt;32)*3),"123"),IF(ROW()-ROW($U$5)&gt;1,LOOKUP(2,1/($U$5:U95&lt;&gt;""),$U$5:U95),"")),"")</f>
        <v/>
      </c>
      <c r="V96" s="22" t="str">
        <f t="shared" si="1"/>
        <v/>
      </c>
      <c r="W96" s="22" t="str">
        <f>IF(LEN($T96),"C"&amp;SUMPRODUCT(ISNUMBER(SEARCH({"coaching 1";"coaching 2";"coaching 3"},$L96))*{1;2;3}),"")</f>
        <v/>
      </c>
    </row>
    <row r="97" spans="1:23" customFormat="1" ht="16.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T97" s="22" t="str">
        <f>IFERROR(IF(LEN($C97)*LEN($L97),VLOOKUP(TRIM(CLEAN(LOOKUP(2,1/($B$1:$B97&lt;&gt;0),$B$1:$B97))),Agent!$B$2:$C$18,2,0),""),"")</f>
        <v/>
      </c>
      <c r="U97" s="22" t="str">
        <f>IF(LEN($T97),IFERROR("P"&amp;SEARCH((AND(DAY(F97)&gt;0,DAY(F97)&lt;11)*1)+(AND(DAY(F97)&gt;10,DAY(F97)&lt;21)*2)+(AND(DAY(F97)&gt;20,DAY(F97)&lt;32)*3),"123"),IF(ROW()-ROW($U$5)&gt;1,LOOKUP(2,1/($U$5:U96&lt;&gt;""),$U$5:U96),"")),"")</f>
        <v/>
      </c>
      <c r="V97" s="22" t="str">
        <f t="shared" si="1"/>
        <v/>
      </c>
      <c r="W97" s="22" t="str">
        <f>IF(LEN($T97),"C"&amp;SUMPRODUCT(ISNUMBER(SEARCH({"coaching 1";"coaching 2";"coaching 3"},$L97))*{1;2;3}),"")</f>
        <v/>
      </c>
    </row>
    <row r="98" spans="1:23" customFormat="1" ht="16.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T98" s="22" t="str">
        <f>IFERROR(IF(LEN($C98)*LEN($L98),VLOOKUP(TRIM(CLEAN(LOOKUP(2,1/($B$1:$B98&lt;&gt;0),$B$1:$B98))),Agent!$B$2:$C$18,2,0),""),"")</f>
        <v/>
      </c>
      <c r="U98" s="22" t="str">
        <f>IF(LEN($T98),IFERROR("P"&amp;SEARCH((AND(DAY(F98)&gt;0,DAY(F98)&lt;11)*1)+(AND(DAY(F98)&gt;10,DAY(F98)&lt;21)*2)+(AND(DAY(F98)&gt;20,DAY(F98)&lt;32)*3),"123"),IF(ROW()-ROW($U$5)&gt;1,LOOKUP(2,1/($U$5:U97&lt;&gt;""),$U$5:U97),"")),"")</f>
        <v/>
      </c>
      <c r="V98" s="22" t="str">
        <f t="shared" si="1"/>
        <v/>
      </c>
      <c r="W98" s="22" t="str">
        <f>IF(LEN($T98),"C"&amp;SUMPRODUCT(ISNUMBER(SEARCH({"coaching 1";"coaching 2";"coaching 3"},$L98))*{1;2;3}),"")</f>
        <v/>
      </c>
    </row>
    <row r="99" spans="1:23" customFormat="1" ht="16.5">
      <c r="A99" s="48"/>
      <c r="B99" s="48"/>
      <c r="C99" s="48"/>
      <c r="D99" s="48"/>
      <c r="E99" s="48"/>
      <c r="F99" s="56"/>
      <c r="G99" s="50"/>
      <c r="H99" s="48"/>
      <c r="I99" s="48"/>
      <c r="J99" s="51"/>
      <c r="K99" s="51"/>
      <c r="L99" s="48"/>
      <c r="M99" s="48"/>
      <c r="N99" s="51"/>
      <c r="O99" s="48"/>
      <c r="P99" s="48"/>
      <c r="Q99" s="48"/>
      <c r="R99" s="48"/>
      <c r="T99" s="22" t="str">
        <f>IFERROR(IF(LEN($C99)*LEN($L99),VLOOKUP(TRIM(CLEAN(LOOKUP(2,1/($B$1:$B99&lt;&gt;0),$B$1:$B99))),Agent!$B$2:$C$18,2,0),""),"")</f>
        <v/>
      </c>
      <c r="U99" s="22" t="str">
        <f>IF(LEN($T99),IFERROR("P"&amp;SEARCH((AND(DAY(F99)&gt;0,DAY(F99)&lt;11)*1)+(AND(DAY(F99)&gt;10,DAY(F99)&lt;21)*2)+(AND(DAY(F99)&gt;20,DAY(F99)&lt;32)*3),"123"),IF(ROW()-ROW($U$5)&gt;1,LOOKUP(2,1/($U$5:U98&lt;&gt;""),$U$5:U98),"")),"")</f>
        <v/>
      </c>
      <c r="V99" s="22" t="str">
        <f t="shared" si="1"/>
        <v/>
      </c>
      <c r="W99" s="22" t="str">
        <f>IF(LEN($T99),"C"&amp;SUMPRODUCT(ISNUMBER(SEARCH({"coaching 1";"coaching 2";"coaching 3"},$L99))*{1;2;3}),"")</f>
        <v/>
      </c>
    </row>
    <row r="100" spans="1:23" customFormat="1" ht="16.5">
      <c r="A100" s="48"/>
      <c r="B100" s="48"/>
      <c r="C100" s="57"/>
      <c r="D100" s="57"/>
      <c r="E100" s="48"/>
      <c r="F100" s="48"/>
      <c r="G100" s="48"/>
      <c r="H100" s="48"/>
      <c r="I100" s="48"/>
      <c r="J100" s="48"/>
      <c r="K100" s="48"/>
      <c r="L100" s="57"/>
      <c r="M100" s="57"/>
      <c r="N100" s="48"/>
      <c r="O100" s="48"/>
      <c r="P100" s="48"/>
      <c r="Q100" s="48"/>
      <c r="R100" s="48"/>
      <c r="T100" s="22" t="str">
        <f>IFERROR(IF(LEN($C100)*LEN($L100),VLOOKUP(TRIM(CLEAN(LOOKUP(2,1/($B$1:$B100&lt;&gt;0),$B$1:$B100))),Agent!$B$2:$C$18,2,0),""),"")</f>
        <v/>
      </c>
      <c r="U100" s="22" t="str">
        <f>IF(LEN($T100),IFERROR("P"&amp;SEARCH((AND(DAY(F100)&gt;0,DAY(F100)&lt;11)*1)+(AND(DAY(F100)&gt;10,DAY(F100)&lt;21)*2)+(AND(DAY(F100)&gt;20,DAY(F100)&lt;32)*3),"123"),IF(ROW()-ROW($U$5)&gt;1,LOOKUP(2,1/($U$5:U99&lt;&gt;""),$U$5:U99),"")),"")</f>
        <v/>
      </c>
      <c r="V100" s="22" t="str">
        <f t="shared" si="1"/>
        <v/>
      </c>
      <c r="W100" s="22" t="str">
        <f>IF(LEN($T100),"C"&amp;SUMPRODUCT(ISNUMBER(SEARCH({"coaching 1";"coaching 2";"coaching 3"},$L100))*{1;2;3}),"")</f>
        <v/>
      </c>
    </row>
    <row r="101" spans="1:23" customFormat="1" ht="16.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T101" s="22" t="str">
        <f>IFERROR(IF(LEN($C101)*LEN($L101),VLOOKUP(TRIM(CLEAN(LOOKUP(2,1/($B$1:$B101&lt;&gt;0),$B$1:$B101))),Agent!$B$2:$C$18,2,0),""),"")</f>
        <v/>
      </c>
      <c r="U101" s="22" t="str">
        <f>IF(LEN($T101),IFERROR("P"&amp;SEARCH((AND(DAY(F101)&gt;0,DAY(F101)&lt;11)*1)+(AND(DAY(F101)&gt;10,DAY(F101)&lt;21)*2)+(AND(DAY(F101)&gt;20,DAY(F101)&lt;32)*3),"123"),IF(ROW()-ROW($U$5)&gt;1,LOOKUP(2,1/($U$5:U100&lt;&gt;""),$U$5:U100),"")),"")</f>
        <v/>
      </c>
      <c r="V101" s="22" t="str">
        <f t="shared" si="1"/>
        <v/>
      </c>
      <c r="W101" s="22" t="str">
        <f>IF(LEN($T101),"C"&amp;SUMPRODUCT(ISNUMBER(SEARCH({"coaching 1";"coaching 2";"coaching 3"},$L101))*{1;2;3}),"")</f>
        <v/>
      </c>
    </row>
    <row r="102" spans="1:23" customFormat="1" ht="16.5">
      <c r="A102" s="48"/>
      <c r="B102" s="48"/>
      <c r="C102" s="57"/>
      <c r="D102" s="57"/>
      <c r="E102" s="48"/>
      <c r="F102" s="48"/>
      <c r="G102" s="48"/>
      <c r="H102" s="48"/>
      <c r="I102" s="48"/>
      <c r="J102" s="48"/>
      <c r="K102" s="48"/>
      <c r="L102" s="57"/>
      <c r="M102" s="57"/>
      <c r="N102" s="48"/>
      <c r="O102" s="48"/>
      <c r="P102" s="48"/>
      <c r="Q102" s="48"/>
      <c r="R102" s="48"/>
      <c r="T102" s="22" t="str">
        <f>IFERROR(IF(LEN($C102)*LEN($L102),VLOOKUP(TRIM(CLEAN(LOOKUP(2,1/($B$1:$B102&lt;&gt;0),$B$1:$B102))),Agent!$B$2:$C$18,2,0),""),"")</f>
        <v/>
      </c>
      <c r="U102" s="22" t="str">
        <f>IF(LEN($T102),IFERROR("P"&amp;SEARCH((AND(DAY(F102)&gt;0,DAY(F102)&lt;11)*1)+(AND(DAY(F102)&gt;10,DAY(F102)&lt;21)*2)+(AND(DAY(F102)&gt;20,DAY(F102)&lt;32)*3),"123"),IF(ROW()-ROW($U$5)&gt;1,LOOKUP(2,1/($U$5:U101&lt;&gt;""),$U$5:U101),"")),"")</f>
        <v/>
      </c>
      <c r="V102" s="22" t="str">
        <f t="shared" si="1"/>
        <v/>
      </c>
      <c r="W102" s="22" t="str">
        <f>IF(LEN($T102),"C"&amp;SUMPRODUCT(ISNUMBER(SEARCH({"coaching 1";"coaching 2";"coaching 3"},$L102))*{1;2;3}),"")</f>
        <v/>
      </c>
    </row>
    <row r="103" spans="1:23" customFormat="1" ht="16.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T103" s="22" t="str">
        <f>IFERROR(IF(LEN($C103)*LEN($L103),VLOOKUP(TRIM(CLEAN(LOOKUP(2,1/($B$1:$B103&lt;&gt;0),$B$1:$B103))),Agent!$B$2:$C$18,2,0),""),"")</f>
        <v/>
      </c>
      <c r="U103" s="22" t="str">
        <f>IF(LEN($T103),IFERROR("P"&amp;SEARCH((AND(DAY(F103)&gt;0,DAY(F103)&lt;11)*1)+(AND(DAY(F103)&gt;10,DAY(F103)&lt;21)*2)+(AND(DAY(F103)&gt;20,DAY(F103)&lt;32)*3),"123"),IF(ROW()-ROW($U$5)&gt;1,LOOKUP(2,1/($U$5:U102&lt;&gt;""),$U$5:U102),"")),"")</f>
        <v/>
      </c>
      <c r="V103" s="22" t="str">
        <f t="shared" si="1"/>
        <v/>
      </c>
      <c r="W103" s="22" t="str">
        <f>IF(LEN($T103),"C"&amp;SUMPRODUCT(ISNUMBER(SEARCH({"coaching 1";"coaching 2";"coaching 3"},$L103))*{1;2;3}),"")</f>
        <v/>
      </c>
    </row>
    <row r="104" spans="1:23" customFormat="1" ht="16.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T104" s="22" t="str">
        <f>IFERROR(IF(LEN($C104)*LEN($L104),VLOOKUP(TRIM(CLEAN(LOOKUP(2,1/($B$1:$B104&lt;&gt;0),$B$1:$B104))),Agent!$B$2:$C$18,2,0),""),"")</f>
        <v/>
      </c>
      <c r="U104" s="22" t="str">
        <f>IF(LEN($T104),IFERROR("P"&amp;SEARCH((AND(DAY(F104)&gt;0,DAY(F104)&lt;11)*1)+(AND(DAY(F104)&gt;10,DAY(F104)&lt;21)*2)+(AND(DAY(F104)&gt;20,DAY(F104)&lt;32)*3),"123"),IF(ROW()-ROW($U$5)&gt;1,LOOKUP(2,1/($U$5:U103&lt;&gt;""),$U$5:U103),"")),"")</f>
        <v/>
      </c>
      <c r="V104" s="22" t="str">
        <f t="shared" si="1"/>
        <v/>
      </c>
      <c r="W104" s="22" t="str">
        <f>IF(LEN($T104),"C"&amp;SUMPRODUCT(ISNUMBER(SEARCH({"coaching 1";"coaching 2";"coaching 3"},$L104))*{1;2;3}),"")</f>
        <v/>
      </c>
    </row>
    <row r="105" spans="1:23" customFormat="1" ht="16.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T105" s="22" t="str">
        <f>IFERROR(IF(LEN($C105)*LEN($L105),VLOOKUP(TRIM(CLEAN(LOOKUP(2,1/($B$1:$B105&lt;&gt;0),$B$1:$B105))),Agent!$B$2:$C$18,2,0),""),"")</f>
        <v/>
      </c>
      <c r="U105" s="22" t="str">
        <f>IF(LEN($T105),IFERROR("P"&amp;SEARCH((AND(DAY(F105)&gt;0,DAY(F105)&lt;11)*1)+(AND(DAY(F105)&gt;10,DAY(F105)&lt;21)*2)+(AND(DAY(F105)&gt;20,DAY(F105)&lt;32)*3),"123"),IF(ROW()-ROW($U$5)&gt;1,LOOKUP(2,1/($U$5:U104&lt;&gt;""),$U$5:U104),"")),"")</f>
        <v/>
      </c>
      <c r="V105" s="22" t="str">
        <f t="shared" si="1"/>
        <v/>
      </c>
      <c r="W105" s="22" t="str">
        <f>IF(LEN($T105),"C"&amp;SUMPRODUCT(ISNUMBER(SEARCH({"coaching 1";"coaching 2";"coaching 3"},$L105))*{1;2;3}),"")</f>
        <v/>
      </c>
    </row>
    <row r="106" spans="1:23" customFormat="1" ht="16.5">
      <c r="A106" s="48"/>
      <c r="B106" s="48"/>
      <c r="C106" s="48"/>
      <c r="D106" s="48"/>
      <c r="E106" s="48"/>
      <c r="F106" s="56"/>
      <c r="G106" s="50"/>
      <c r="H106" s="48"/>
      <c r="I106" s="48"/>
      <c r="J106" s="51"/>
      <c r="K106" s="51"/>
      <c r="L106" s="48"/>
      <c r="M106" s="48"/>
      <c r="N106" s="51"/>
      <c r="O106" s="48"/>
      <c r="P106" s="48"/>
      <c r="Q106" s="48"/>
      <c r="R106" s="48"/>
      <c r="T106" s="22" t="str">
        <f>IFERROR(IF(LEN($C106)*LEN($L106),VLOOKUP(TRIM(CLEAN(LOOKUP(2,1/($B$1:$B106&lt;&gt;0),$B$1:$B106))),Agent!$B$2:$C$18,2,0),""),"")</f>
        <v/>
      </c>
      <c r="U106" s="22" t="str">
        <f>IF(LEN($T106),IFERROR("P"&amp;SEARCH((AND(DAY(F106)&gt;0,DAY(F106)&lt;11)*1)+(AND(DAY(F106)&gt;10,DAY(F106)&lt;21)*2)+(AND(DAY(F106)&gt;20,DAY(F106)&lt;32)*3),"123"),IF(ROW()-ROW($U$5)&gt;1,LOOKUP(2,1/($U$5:U105&lt;&gt;""),$U$5:U105),"")),"")</f>
        <v/>
      </c>
      <c r="V106" s="22" t="str">
        <f t="shared" si="1"/>
        <v/>
      </c>
      <c r="W106" s="22" t="str">
        <f>IF(LEN($T106),"C"&amp;SUMPRODUCT(ISNUMBER(SEARCH({"coaching 1";"coaching 2";"coaching 3"},$L106))*{1;2;3}),"")</f>
        <v/>
      </c>
    </row>
    <row r="107" spans="1:23" customFormat="1" ht="16.5">
      <c r="A107" s="48"/>
      <c r="B107" s="48"/>
      <c r="C107" s="57"/>
      <c r="D107" s="57"/>
      <c r="E107" s="48"/>
      <c r="F107" s="48"/>
      <c r="G107" s="48"/>
      <c r="H107" s="48"/>
      <c r="I107" s="48"/>
      <c r="J107" s="48"/>
      <c r="K107" s="48"/>
      <c r="L107" s="57"/>
      <c r="M107" s="57"/>
      <c r="N107" s="48"/>
      <c r="O107" s="48"/>
      <c r="P107" s="48"/>
      <c r="Q107" s="48"/>
      <c r="R107" s="48"/>
      <c r="T107" s="22" t="str">
        <f>IFERROR(IF(LEN($C107)*LEN($L107),VLOOKUP(TRIM(CLEAN(LOOKUP(2,1/($B$1:$B107&lt;&gt;0),$B$1:$B107))),Agent!$B$2:$C$18,2,0),""),"")</f>
        <v/>
      </c>
      <c r="U107" s="22" t="str">
        <f>IF(LEN($T107),IFERROR("P"&amp;SEARCH((AND(DAY(F107)&gt;0,DAY(F107)&lt;11)*1)+(AND(DAY(F107)&gt;10,DAY(F107)&lt;21)*2)+(AND(DAY(F107)&gt;20,DAY(F107)&lt;32)*3),"123"),IF(ROW()-ROW($U$5)&gt;1,LOOKUP(2,1/($U$5:U106&lt;&gt;""),$U$5:U106),"")),"")</f>
        <v/>
      </c>
      <c r="V107" s="22" t="str">
        <f t="shared" si="1"/>
        <v/>
      </c>
      <c r="W107" s="22" t="str">
        <f>IF(LEN($T107),"C"&amp;SUMPRODUCT(ISNUMBER(SEARCH({"coaching 1";"coaching 2";"coaching 3"},$L107))*{1;2;3}),"")</f>
        <v/>
      </c>
    </row>
    <row r="108" spans="1:23" customFormat="1" ht="16.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T108" s="22" t="str">
        <f>IFERROR(IF(LEN($C108)*LEN($L108),VLOOKUP(TRIM(CLEAN(LOOKUP(2,1/($B$1:$B108&lt;&gt;0),$B$1:$B108))),Agent!$B$2:$C$18,2,0),""),"")</f>
        <v/>
      </c>
      <c r="U108" s="22" t="str">
        <f>IF(LEN($T108),IFERROR("P"&amp;SEARCH((AND(DAY(F108)&gt;0,DAY(F108)&lt;11)*1)+(AND(DAY(F108)&gt;10,DAY(F108)&lt;21)*2)+(AND(DAY(F108)&gt;20,DAY(F108)&lt;32)*3),"123"),IF(ROW()-ROW($U$5)&gt;1,LOOKUP(2,1/($U$5:U107&lt;&gt;""),$U$5:U107),"")),"")</f>
        <v/>
      </c>
      <c r="V108" s="22" t="str">
        <f t="shared" si="1"/>
        <v/>
      </c>
      <c r="W108" s="22" t="str">
        <f>IF(LEN($T108),"C"&amp;SUMPRODUCT(ISNUMBER(SEARCH({"coaching 1";"coaching 2";"coaching 3"},$L108))*{1;2;3}),"")</f>
        <v/>
      </c>
    </row>
    <row r="109" spans="1:23" customFormat="1" ht="16.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T109" s="22" t="str">
        <f>IFERROR(IF(LEN($C109)*LEN($L109),VLOOKUP(TRIM(CLEAN(LOOKUP(2,1/($B$1:$B109&lt;&gt;0),$B$1:$B109))),Agent!$B$2:$C$18,2,0),""),"")</f>
        <v/>
      </c>
      <c r="U109" s="22" t="str">
        <f>IF(LEN($T109),IFERROR("P"&amp;SEARCH((AND(DAY(F109)&gt;0,DAY(F109)&lt;11)*1)+(AND(DAY(F109)&gt;10,DAY(F109)&lt;21)*2)+(AND(DAY(F109)&gt;20,DAY(F109)&lt;32)*3),"123"),IF(ROW()-ROW($U$5)&gt;1,LOOKUP(2,1/($U$5:U108&lt;&gt;""),$U$5:U108),"")),"")</f>
        <v/>
      </c>
      <c r="V109" s="22" t="str">
        <f t="shared" si="1"/>
        <v/>
      </c>
      <c r="W109" s="22" t="str">
        <f>IF(LEN($T109),"C"&amp;SUMPRODUCT(ISNUMBER(SEARCH({"coaching 1";"coaching 2";"coaching 3"},$L109))*{1;2;3}),"")</f>
        <v/>
      </c>
    </row>
    <row r="110" spans="1:23" customFormat="1" ht="16.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T110" s="22" t="str">
        <f>IFERROR(IF(LEN($C110)*LEN($L110),VLOOKUP(TRIM(CLEAN(LOOKUP(2,1/($B$1:$B110&lt;&gt;0),$B$1:$B110))),Agent!$B$2:$C$18,2,0),""),"")</f>
        <v/>
      </c>
      <c r="U110" s="22" t="str">
        <f>IF(LEN($T110),IFERROR("P"&amp;SEARCH((AND(DAY(F110)&gt;0,DAY(F110)&lt;11)*1)+(AND(DAY(F110)&gt;10,DAY(F110)&lt;21)*2)+(AND(DAY(F110)&gt;20,DAY(F110)&lt;32)*3),"123"),IF(ROW()-ROW($U$5)&gt;1,LOOKUP(2,1/($U$5:U109&lt;&gt;""),$U$5:U109),"")),"")</f>
        <v/>
      </c>
      <c r="V110" s="22" t="str">
        <f t="shared" si="1"/>
        <v/>
      </c>
      <c r="W110" s="22" t="str">
        <f>IF(LEN($T110),"C"&amp;SUMPRODUCT(ISNUMBER(SEARCH({"coaching 1";"coaching 2";"coaching 3"},$L110))*{1;2;3}),"")</f>
        <v/>
      </c>
    </row>
    <row r="111" spans="1:23" customFormat="1" ht="16.5">
      <c r="A111" s="48"/>
      <c r="B111" s="48"/>
      <c r="C111" s="48"/>
      <c r="D111" s="48"/>
      <c r="E111" s="48"/>
      <c r="F111" s="56"/>
      <c r="G111" s="50"/>
      <c r="H111" s="48"/>
      <c r="I111" s="48"/>
      <c r="J111" s="51"/>
      <c r="K111" s="51"/>
      <c r="L111" s="48"/>
      <c r="M111" s="48"/>
      <c r="N111" s="51"/>
      <c r="O111" s="48"/>
      <c r="P111" s="48"/>
      <c r="Q111" s="48"/>
      <c r="R111" s="48"/>
      <c r="T111" s="22" t="str">
        <f>IFERROR(IF(LEN($C111)*LEN($L111),VLOOKUP(TRIM(CLEAN(LOOKUP(2,1/($B$1:$B111&lt;&gt;0),$B$1:$B111))),Agent!$B$2:$C$18,2,0),""),"")</f>
        <v/>
      </c>
      <c r="U111" s="22" t="str">
        <f>IF(LEN($T111),IFERROR("P"&amp;SEARCH((AND(DAY(F111)&gt;0,DAY(F111)&lt;11)*1)+(AND(DAY(F111)&gt;10,DAY(F111)&lt;21)*2)+(AND(DAY(F111)&gt;20,DAY(F111)&lt;32)*3),"123"),IF(ROW()-ROW($U$5)&gt;1,LOOKUP(2,1/($U$5:U110&lt;&gt;""),$U$5:U110),"")),"")</f>
        <v/>
      </c>
      <c r="V111" s="22" t="str">
        <f t="shared" si="1"/>
        <v/>
      </c>
      <c r="W111" s="22" t="str">
        <f>IF(LEN($T111),"C"&amp;SUMPRODUCT(ISNUMBER(SEARCH({"coaching 1";"coaching 2";"coaching 3"},$L111))*{1;2;3}),"")</f>
        <v/>
      </c>
    </row>
    <row r="112" spans="1:23" customFormat="1" ht="16.5">
      <c r="A112" s="48"/>
      <c r="B112" s="48"/>
      <c r="C112" s="57"/>
      <c r="D112" s="57"/>
      <c r="E112" s="48"/>
      <c r="F112" s="48"/>
      <c r="G112" s="48"/>
      <c r="H112" s="48"/>
      <c r="I112" s="48"/>
      <c r="J112" s="48"/>
      <c r="K112" s="48"/>
      <c r="L112" s="57"/>
      <c r="M112" s="57"/>
      <c r="N112" s="48"/>
      <c r="O112" s="48"/>
      <c r="P112" s="48"/>
      <c r="Q112" s="48"/>
      <c r="R112" s="48"/>
      <c r="T112" s="22" t="str">
        <f>IFERROR(IF(LEN($C112)*LEN($L112),VLOOKUP(TRIM(CLEAN(LOOKUP(2,1/($B$1:$B112&lt;&gt;0),$B$1:$B112))),Agent!$B$2:$C$18,2,0),""),"")</f>
        <v/>
      </c>
      <c r="U112" s="22" t="str">
        <f>IF(LEN($T112),IFERROR("P"&amp;SEARCH((AND(DAY(F112)&gt;0,DAY(F112)&lt;11)*1)+(AND(DAY(F112)&gt;10,DAY(F112)&lt;21)*2)+(AND(DAY(F112)&gt;20,DAY(F112)&lt;32)*3),"123"),IF(ROW()-ROW($U$5)&gt;1,LOOKUP(2,1/($U$5:U111&lt;&gt;""),$U$5:U111),"")),"")</f>
        <v/>
      </c>
      <c r="V112" s="22" t="str">
        <f t="shared" si="1"/>
        <v/>
      </c>
      <c r="W112" s="22" t="str">
        <f>IF(LEN($T112),"C"&amp;SUMPRODUCT(ISNUMBER(SEARCH({"coaching 1";"coaching 2";"coaching 3"},$L112))*{1;2;3}),"")</f>
        <v/>
      </c>
    </row>
    <row r="113" spans="1:24" ht="16.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T113" s="22" t="str">
        <f>IFERROR(IF(LEN($C113)*LEN($L113),VLOOKUP(TRIM(CLEAN(LOOKUP(2,1/($B$1:$B113&lt;&gt;0),$B$1:$B113))),Agent!$B$2:$C$18,2,0),""),"")</f>
        <v/>
      </c>
      <c r="U113" s="22" t="str">
        <f>IF(LEN($T113),IFERROR("P"&amp;SEARCH((AND(DAY(F113)&gt;0,DAY(F113)&lt;11)*1)+(AND(DAY(F113)&gt;10,DAY(F113)&lt;21)*2)+(AND(DAY(F113)&gt;20,DAY(F113)&lt;32)*3),"123"),IF(ROW()-ROW($U$5)&gt;1,LOOKUP(2,1/($U$5:U112&lt;&gt;""),$U$5:U112),"")),"")</f>
        <v/>
      </c>
      <c r="V113" s="22" t="str">
        <f t="shared" si="1"/>
        <v/>
      </c>
      <c r="W113" s="22" t="str">
        <f>IF(LEN($T113),"C"&amp;SUMPRODUCT(ISNUMBER(SEARCH({"coaching 1";"coaching 2";"coaching 3"},$L113))*{1;2;3}),"")</f>
        <v/>
      </c>
      <c r="X113"/>
    </row>
    <row r="114" spans="1:24" ht="16.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T114" s="22" t="str">
        <f>IFERROR(IF(LEN($C114)*LEN($L114),VLOOKUP(TRIM(CLEAN(LOOKUP(2,1/($B$1:$B114&lt;&gt;0),$B$1:$B114))),Agent!$B$2:$C$18,2,0),""),"")</f>
        <v/>
      </c>
      <c r="U114" s="22" t="str">
        <f>IF(LEN($T114),IFERROR("P"&amp;SEARCH((AND(DAY(F114)&gt;0,DAY(F114)&lt;11)*1)+(AND(DAY(F114)&gt;10,DAY(F114)&lt;21)*2)+(AND(DAY(F114)&gt;20,DAY(F114)&lt;32)*3),"123"),IF(ROW()-ROW($U$5)&gt;1,LOOKUP(2,1/($U$5:U113&lt;&gt;""),$U$5:U113),"")),"")</f>
        <v/>
      </c>
      <c r="V114" s="22" t="str">
        <f t="shared" si="1"/>
        <v/>
      </c>
      <c r="W114" s="22" t="str">
        <f>IF(LEN($T114),"C"&amp;SUMPRODUCT(ISNUMBER(SEARCH({"coaching 1";"coaching 2";"coaching 3"},$L114))*{1;2;3}),"")</f>
        <v/>
      </c>
      <c r="X114"/>
    </row>
    <row r="115" spans="1:24" ht="16.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T115" s="22" t="str">
        <f>IFERROR(IF(LEN($C115)*LEN($L115),VLOOKUP(TRIM(CLEAN(LOOKUP(2,1/($B$1:$B115&lt;&gt;0),$B$1:$B115))),Agent!$B$2:$C$18,2,0),""),"")</f>
        <v/>
      </c>
      <c r="U115" s="22" t="str">
        <f>IF(LEN($T115),IFERROR("P"&amp;SEARCH((AND(DAY(F115)&gt;0,DAY(F115)&lt;11)*1)+(AND(DAY(F115)&gt;10,DAY(F115)&lt;21)*2)+(AND(DAY(F115)&gt;20,DAY(F115)&lt;32)*3),"123"),IF(ROW()-ROW($U$5)&gt;1,LOOKUP(2,1/($U$5:U114&lt;&gt;""),$U$5:U114),"")),"")</f>
        <v/>
      </c>
      <c r="V115" s="22" t="str">
        <f t="shared" si="1"/>
        <v/>
      </c>
      <c r="W115" s="22" t="str">
        <f>IF(LEN($T115),"C"&amp;SUMPRODUCT(ISNUMBER(SEARCH({"coaching 1";"coaching 2";"coaching 3"},$L115))*{1;2;3}),"")</f>
        <v/>
      </c>
      <c r="X115"/>
    </row>
    <row r="116" spans="1:24" ht="16.5">
      <c r="A116" s="48"/>
      <c r="B116" s="48"/>
      <c r="C116" s="48"/>
      <c r="D116" s="48"/>
      <c r="E116" s="48"/>
      <c r="F116" s="56"/>
      <c r="G116" s="50"/>
      <c r="H116" s="48"/>
      <c r="I116" s="48"/>
      <c r="J116" s="51"/>
      <c r="K116" s="51"/>
      <c r="L116" s="48"/>
      <c r="M116" s="48"/>
      <c r="N116" s="51"/>
      <c r="O116" s="48"/>
      <c r="P116" s="48"/>
      <c r="Q116" s="48"/>
      <c r="R116" s="48"/>
      <c r="T116" s="22" t="str">
        <f>IFERROR(IF(LEN($C116)*LEN($L116),VLOOKUP(TRIM(CLEAN(LOOKUP(2,1/($B$1:$B116&lt;&gt;0),$B$1:$B116))),Agent!$B$2:$C$18,2,0),""),"")</f>
        <v/>
      </c>
      <c r="U116" s="22" t="str">
        <f>IF(LEN($T116),IFERROR("P"&amp;SEARCH((AND(DAY(F116)&gt;0,DAY(F116)&lt;11)*1)+(AND(DAY(F116)&gt;10,DAY(F116)&lt;21)*2)+(AND(DAY(F116)&gt;20,DAY(F116)&lt;32)*3),"123"),IF(ROW()-ROW($U$5)&gt;1,LOOKUP(2,1/($U$5:U115&lt;&gt;""),$U$5:U115),"")),"")</f>
        <v/>
      </c>
      <c r="V116" s="22" t="str">
        <f t="shared" si="1"/>
        <v/>
      </c>
      <c r="W116" s="22" t="str">
        <f>IF(LEN($T116),"C"&amp;SUMPRODUCT(ISNUMBER(SEARCH({"coaching 1";"coaching 2";"coaching 3"},$L116))*{1;2;3}),"")</f>
        <v/>
      </c>
      <c r="X116"/>
    </row>
    <row r="117" spans="1:24" ht="16.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T117" s="22" t="str">
        <f>IFERROR(IF(LEN($C117)*LEN($L117),VLOOKUP(TRIM(CLEAN(LOOKUP(2,1/($B$1:$B117&lt;&gt;0),$B$1:$B117))),Agent!$B$2:$C$18,2,0),""),"")</f>
        <v/>
      </c>
      <c r="U117" s="22" t="str">
        <f>IF(LEN($T117),IFERROR("P"&amp;SEARCH((AND(DAY(F117)&gt;0,DAY(F117)&lt;11)*1)+(AND(DAY(F117)&gt;10,DAY(F117)&lt;21)*2)+(AND(DAY(F117)&gt;20,DAY(F117)&lt;32)*3),"123"),IF(ROW()-ROW($U$5)&gt;1,LOOKUP(2,1/($U$5:U116&lt;&gt;""),$U$5:U116),"")),"")</f>
        <v/>
      </c>
      <c r="V117" s="22" t="str">
        <f t="shared" si="1"/>
        <v/>
      </c>
      <c r="W117" s="22" t="str">
        <f>IF(LEN($T117),"C"&amp;SUMPRODUCT(ISNUMBER(SEARCH({"coaching 1";"coaching 2";"coaching 3"},$L117))*{1;2;3}),"")</f>
        <v/>
      </c>
      <c r="X117"/>
    </row>
    <row r="118" spans="1:24" ht="16.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T118" s="22" t="str">
        <f>IFERROR(IF(LEN($C118)*LEN($L118),VLOOKUP(TRIM(CLEAN(LOOKUP(2,1/($B$1:$B118&lt;&gt;0),$B$1:$B118))),Agent!$B$2:$C$18,2,0),""),"")</f>
        <v/>
      </c>
      <c r="U118" s="22" t="str">
        <f>IF(LEN($T118),IFERROR("P"&amp;SEARCH((AND(DAY(F118)&gt;0,DAY(F118)&lt;11)*1)+(AND(DAY(F118)&gt;10,DAY(F118)&lt;21)*2)+(AND(DAY(F118)&gt;20,DAY(F118)&lt;32)*3),"123"),IF(ROW()-ROW($U$5)&gt;1,LOOKUP(2,1/($U$5:U117&lt;&gt;""),$U$5:U117),"")),"")</f>
        <v/>
      </c>
      <c r="V118" s="22" t="str">
        <f t="shared" si="1"/>
        <v/>
      </c>
      <c r="W118" s="22" t="str">
        <f>IF(LEN($T118),"C"&amp;SUMPRODUCT(ISNUMBER(SEARCH({"coaching 1";"coaching 2";"coaching 3"},$L118))*{1;2;3}),"")</f>
        <v/>
      </c>
      <c r="X118"/>
    </row>
    <row r="119" spans="1:24" ht="16.5">
      <c r="A119" s="48"/>
      <c r="B119" s="48"/>
      <c r="C119" s="48"/>
      <c r="D119" s="48"/>
      <c r="E119" s="48"/>
      <c r="F119" s="56"/>
      <c r="G119" s="50"/>
      <c r="H119" s="48"/>
      <c r="I119" s="48"/>
      <c r="J119" s="51"/>
      <c r="K119" s="51"/>
      <c r="L119" s="48"/>
      <c r="M119" s="48"/>
      <c r="N119" s="51"/>
      <c r="O119" s="48"/>
      <c r="P119" s="48"/>
      <c r="Q119" s="48"/>
      <c r="R119" s="48"/>
      <c r="T119" s="22" t="str">
        <f>IFERROR(IF(LEN($C119)*LEN($L119),VLOOKUP(TRIM(CLEAN(LOOKUP(2,1/($B$1:$B119&lt;&gt;0),$B$1:$B119))),Agent!$B$2:$C$18,2,0),""),"")</f>
        <v/>
      </c>
      <c r="U119" s="22" t="str">
        <f>IF(LEN($T119),IFERROR("P"&amp;SEARCH((AND(DAY(F119)&gt;0,DAY(F119)&lt;11)*1)+(AND(DAY(F119)&gt;10,DAY(F119)&lt;21)*2)+(AND(DAY(F119)&gt;20,DAY(F119)&lt;32)*3),"123"),IF(ROW()-ROW($U$5)&gt;1,LOOKUP(2,1/($U$5:U118&lt;&gt;""),$U$5:U118),"")),"")</f>
        <v/>
      </c>
      <c r="V119" s="22" t="str">
        <f t="shared" si="1"/>
        <v/>
      </c>
      <c r="W119" s="22" t="str">
        <f>IF(LEN($T119),"C"&amp;SUMPRODUCT(ISNUMBER(SEARCH({"coaching 1";"coaching 2";"coaching 3"},$L119))*{1;2;3}),"")</f>
        <v/>
      </c>
      <c r="X119"/>
    </row>
    <row r="120" spans="1:24" ht="16.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T120" s="22" t="str">
        <f>IFERROR(IF(LEN($C120)*LEN($L120),VLOOKUP(TRIM(CLEAN(LOOKUP(2,1/($B$1:$B120&lt;&gt;0),$B$1:$B120))),Agent!$B$2:$C$18,2,0),""),"")</f>
        <v/>
      </c>
      <c r="U120" s="22" t="str">
        <f>IF(LEN($T120),IFERROR("P"&amp;SEARCH((AND(DAY(F120)&gt;0,DAY(F120)&lt;11)*1)+(AND(DAY(F120)&gt;10,DAY(F120)&lt;21)*2)+(AND(DAY(F120)&gt;20,DAY(F120)&lt;32)*3),"123"),IF(ROW()-ROW($U$5)&gt;1,LOOKUP(2,1/($U$5:U119&lt;&gt;""),$U$5:U119),"")),"")</f>
        <v/>
      </c>
      <c r="V120" s="22" t="str">
        <f t="shared" si="1"/>
        <v/>
      </c>
      <c r="W120" s="22" t="str">
        <f>IF(LEN($T120),"C"&amp;SUMPRODUCT(ISNUMBER(SEARCH({"coaching 1";"coaching 2";"coaching 3"},$L120))*{1;2;3}),"")</f>
        <v/>
      </c>
      <c r="X120"/>
    </row>
    <row r="121" spans="1:24" ht="16.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T121" s="22" t="str">
        <f>IFERROR(IF(LEN($C121)*LEN($L121),VLOOKUP(TRIM(CLEAN(LOOKUP(2,1/($B$1:$B121&lt;&gt;0),$B$1:$B121))),Agent!$B$2:$C$18,2,0),""),"")</f>
        <v/>
      </c>
      <c r="U121" s="22" t="str">
        <f>IF(LEN($T121),IFERROR("P"&amp;SEARCH((AND(DAY(F121)&gt;0,DAY(F121)&lt;11)*1)+(AND(DAY(F121)&gt;10,DAY(F121)&lt;21)*2)+(AND(DAY(F121)&gt;20,DAY(F121)&lt;32)*3),"123"),IF(ROW()-ROW($U$5)&gt;1,LOOKUP(2,1/($U$5:U120&lt;&gt;""),$U$5:U120),"")),"")</f>
        <v/>
      </c>
      <c r="V121" s="22" t="str">
        <f t="shared" si="1"/>
        <v/>
      </c>
      <c r="W121" s="22" t="str">
        <f>IF(LEN($T121),"C"&amp;SUMPRODUCT(ISNUMBER(SEARCH({"coaching 1";"coaching 2";"coaching 3"},$L121))*{1;2;3}),"")</f>
        <v/>
      </c>
      <c r="X121"/>
    </row>
  </sheetData>
  <mergeCells count="1">
    <mergeCell ref="A1:R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21"/>
  <sheetViews>
    <sheetView workbookViewId="0">
      <selection sqref="A1:R1"/>
    </sheetView>
  </sheetViews>
  <sheetFormatPr defaultRowHeight="15.75" outlineLevelCol="1"/>
  <cols>
    <col min="1" max="1" width="3.59765625" customWidth="1"/>
    <col min="2" max="2" width="13.69921875" customWidth="1"/>
    <col min="3" max="3" width="17.796875" customWidth="1" outlineLevel="1"/>
    <col min="4" max="4" width="18" customWidth="1" outlineLevel="1"/>
    <col min="5" max="5" width="8.8984375" customWidth="1" outlineLevel="1"/>
    <col min="6" max="6" width="7.09765625" customWidth="1" outlineLevel="1"/>
    <col min="7" max="7" width="6.69921875" customWidth="1" outlineLevel="1"/>
    <col min="8" max="8" width="8.796875" customWidth="1" outlineLevel="1"/>
    <col min="9" max="9" width="23.09765625" customWidth="1" outlineLevel="1"/>
    <col min="10" max="11" width="10.69921875" customWidth="1" outlineLevel="1"/>
    <col min="12" max="13" width="18" customWidth="1" outlineLevel="1"/>
    <col min="14" max="14" width="10.69921875" customWidth="1" outlineLevel="1"/>
    <col min="15" max="17" width="5" customWidth="1" outlineLevel="1"/>
    <col min="18" max="18" width="13.69921875" customWidth="1" outlineLevel="1"/>
    <col min="19" max="19" width="3.69921875" customWidth="1"/>
    <col min="20" max="20" width="8.69921875" style="21" customWidth="1"/>
    <col min="21" max="21" width="5.69921875" style="21" customWidth="1"/>
    <col min="22" max="23" width="8.69921875" style="21" customWidth="1"/>
    <col min="24" max="24" width="3.69921875" style="19" customWidth="1"/>
  </cols>
  <sheetData>
    <row r="1" spans="1:24" s="11" customFormat="1" ht="19.5">
      <c r="A1" s="60" t="s">
        <v>61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T1" s="20"/>
      <c r="U1" s="20"/>
      <c r="V1" s="20"/>
      <c r="W1" s="20"/>
      <c r="X1" s="18"/>
    </row>
    <row r="2" spans="1:24" ht="19.5">
      <c r="A2" s="1">
        <v>1</v>
      </c>
    </row>
    <row r="3" spans="1:24" ht="16.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24" ht="16.5">
      <c r="A4" s="44"/>
      <c r="B4" s="44"/>
      <c r="C4" s="44"/>
      <c r="D4" s="44"/>
      <c r="E4" s="44"/>
      <c r="F4" s="45"/>
      <c r="G4" s="44"/>
      <c r="H4" s="44"/>
      <c r="I4" s="44"/>
      <c r="J4" s="44"/>
      <c r="K4" s="44"/>
      <c r="L4" s="45"/>
      <c r="M4" s="44"/>
      <c r="N4" s="44"/>
      <c r="O4" s="44"/>
      <c r="P4" s="44"/>
      <c r="Q4" s="44"/>
      <c r="R4" s="44"/>
    </row>
    <row r="5" spans="1:24" ht="16.5">
      <c r="A5" s="44"/>
      <c r="B5" s="44"/>
      <c r="C5" s="46"/>
      <c r="D5" s="47"/>
      <c r="E5" s="44"/>
      <c r="F5" s="45"/>
      <c r="G5" s="44"/>
      <c r="H5" s="44"/>
      <c r="I5" s="44"/>
      <c r="J5" s="44"/>
      <c r="K5" s="44"/>
      <c r="L5" s="45"/>
      <c r="M5" s="44"/>
      <c r="N5" s="44"/>
      <c r="O5" s="47"/>
      <c r="P5" s="47"/>
      <c r="Q5" s="47"/>
      <c r="R5" s="44"/>
      <c r="T5" s="35" t="s">
        <v>121</v>
      </c>
      <c r="U5" s="35" t="s">
        <v>122</v>
      </c>
      <c r="V5" s="35" t="s">
        <v>123</v>
      </c>
      <c r="W5" s="35" t="s">
        <v>120</v>
      </c>
    </row>
    <row r="6" spans="1:24" ht="16.5">
      <c r="A6" s="48"/>
      <c r="B6" s="48"/>
      <c r="C6" s="48"/>
      <c r="D6" s="48"/>
      <c r="E6" s="48"/>
      <c r="F6" s="49"/>
      <c r="G6" s="50"/>
      <c r="H6" s="48"/>
      <c r="I6" s="48"/>
      <c r="J6" s="51"/>
      <c r="K6" s="51"/>
      <c r="L6" s="48"/>
      <c r="M6" s="48"/>
      <c r="N6" s="51"/>
      <c r="O6" s="48"/>
      <c r="P6" s="48"/>
      <c r="Q6" s="48"/>
      <c r="R6" s="48"/>
      <c r="T6" s="22" t="str">
        <f>IFERROR(IF(LEN($C6)*LEN($L6),VLOOKUP(TRIM(CLEAN(LOOKUP(2,1/($B$1:$B6&lt;&gt;0),$B$1:$B6))),Agent!$B$2:$C$18,2,0),""),"")</f>
        <v/>
      </c>
      <c r="U6" s="22" t="str">
        <f>IF(LEN($T6),IFERROR("P"&amp;SEARCH((AND(DAY(F6)&gt;0,DAY(F6)&lt;11)*1)+(AND(DAY(F6)&gt;10,DAY(F6)&lt;21)*2)+(AND(DAY(F6)&gt;20,DAY(F6)&lt;32)*3),"123"),IF(ROW()-ROW($U$5)&gt;1,LOOKUP(2,1/($U$5:U5&lt;&gt;""),$U$5:U5),"")),"")</f>
        <v/>
      </c>
      <c r="V6" s="22" t="str">
        <f t="shared" ref="V6:V69" si="0">IF(LEN($T6),INDEX(KP.Code,SUMPRODUCT(ISNUMBER(SEARCH("*"&amp;KP.Keyword&amp;"*",C6))*ROW(KP.Code))-2),"")</f>
        <v/>
      </c>
      <c r="W6" s="22" t="str">
        <f>IF(LEN($T6),"C"&amp;SUMPRODUCT(ISNUMBER(SEARCH({"coaching 1";"coaching 2";"coaching 3"},$L6))*{1;2;3}),"")</f>
        <v/>
      </c>
    </row>
    <row r="7" spans="1:24" ht="16.5">
      <c r="A7" s="48"/>
      <c r="B7" s="48"/>
      <c r="C7" s="48"/>
      <c r="D7" s="48"/>
      <c r="E7" s="48"/>
      <c r="F7" s="52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T7" s="22" t="str">
        <f>IFERROR(IF(LEN($C7)*LEN($L7),VLOOKUP(TRIM(CLEAN(LOOKUP(2,1/($B$1:$B7&lt;&gt;0),$B$1:$B7))),Agent!$B$2:$C$18,2,0),""),"")</f>
        <v/>
      </c>
      <c r="U7" s="22" t="str">
        <f>IF(LEN($T7),IFERROR("P"&amp;SEARCH((AND(DAY(F7)&gt;0,DAY(F7)&lt;11)*1)+(AND(DAY(F7)&gt;10,DAY(F7)&lt;21)*2)+(AND(DAY(F7)&gt;20,DAY(F7)&lt;32)*3),"123"),IF(ROW()-ROW($U$5)&gt;1,LOOKUP(2,1/($U$5:U6&lt;&gt;""),$U$5:U6),"")),"")</f>
        <v/>
      </c>
      <c r="V7" s="22" t="str">
        <f t="shared" si="0"/>
        <v/>
      </c>
      <c r="W7" s="22" t="str">
        <f>IF(LEN($T7),"C"&amp;SUMPRODUCT(ISNUMBER(SEARCH({"coaching 1";"coaching 2";"coaching 3"},$L7))*{1;2;3}),"")</f>
        <v/>
      </c>
    </row>
    <row r="8" spans="1:24" ht="16.5">
      <c r="A8" s="48"/>
      <c r="B8" s="48"/>
      <c r="C8" s="48"/>
      <c r="D8" s="48"/>
      <c r="E8" s="48"/>
      <c r="F8" s="52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T8" s="22" t="str">
        <f>IFERROR(IF(LEN($C8)*LEN($L8),VLOOKUP(TRIM(CLEAN(LOOKUP(2,1/($B$1:$B8&lt;&gt;0),$B$1:$B8))),Agent!$B$2:$C$18,2,0),""),"")</f>
        <v/>
      </c>
      <c r="U8" s="22" t="str">
        <f>IF(LEN($T8),IFERROR("P"&amp;SEARCH((AND(DAY(F8)&gt;0,DAY(F8)&lt;11)*1)+(AND(DAY(F8)&gt;10,DAY(F8)&lt;21)*2)+(AND(DAY(F8)&gt;20,DAY(F8)&lt;32)*3),"123"),IF(ROW()-ROW($U$5)&gt;1,LOOKUP(2,1/($U$5:U7&lt;&gt;""),$U$5:U7),"")),"")</f>
        <v/>
      </c>
      <c r="V8" s="22" t="str">
        <f t="shared" si="0"/>
        <v/>
      </c>
      <c r="W8" s="22" t="str">
        <f>IF(LEN($T8),"C"&amp;SUMPRODUCT(ISNUMBER(SEARCH({"coaching 1";"coaching 2";"coaching 3"},$L8))*{1;2;3}),"")</f>
        <v/>
      </c>
    </row>
    <row r="9" spans="1:24" ht="16.5">
      <c r="A9" s="48"/>
      <c r="B9" s="48"/>
      <c r="C9" s="48"/>
      <c r="D9" s="48"/>
      <c r="E9" s="48"/>
      <c r="F9" s="49"/>
      <c r="G9" s="50"/>
      <c r="H9" s="48"/>
      <c r="I9" s="48"/>
      <c r="J9" s="51"/>
      <c r="K9" s="51"/>
      <c r="L9" s="48"/>
      <c r="M9" s="48"/>
      <c r="N9" s="51"/>
      <c r="O9" s="48"/>
      <c r="P9" s="48"/>
      <c r="Q9" s="48"/>
      <c r="R9" s="48"/>
      <c r="T9" s="22" t="str">
        <f>IFERROR(IF(LEN($C9)*LEN($L9),VLOOKUP(TRIM(CLEAN(LOOKUP(2,1/($B$1:$B9&lt;&gt;0),$B$1:$B9))),Agent!$B$2:$C$18,2,0),""),"")</f>
        <v/>
      </c>
      <c r="U9" s="22" t="str">
        <f>IF(LEN($T9),IFERROR("P"&amp;SEARCH((AND(DAY(F9)&gt;0,DAY(F9)&lt;11)*1)+(AND(DAY(F9)&gt;10,DAY(F9)&lt;21)*2)+(AND(DAY(F9)&gt;20,DAY(F9)&lt;32)*3),"123"),IF(ROW()-ROW($U$5)&gt;1,LOOKUP(2,1/($U$5:U8&lt;&gt;""),$U$5:U8),"")),"")</f>
        <v/>
      </c>
      <c r="V9" s="22" t="str">
        <f t="shared" si="0"/>
        <v/>
      </c>
      <c r="W9" s="22" t="str">
        <f>IF(LEN($T9),"C"&amp;SUMPRODUCT(ISNUMBER(SEARCH({"coaching 1";"coaching 2";"coaching 3"},$L9))*{1;2;3}),"")</f>
        <v/>
      </c>
    </row>
    <row r="10" spans="1:24" ht="16.5">
      <c r="A10" s="48"/>
      <c r="B10" s="48"/>
      <c r="C10" s="48"/>
      <c r="D10" s="48"/>
      <c r="E10" s="48"/>
      <c r="F10" s="52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T10" s="22" t="str">
        <f>IFERROR(IF(LEN($C10)*LEN($L10),VLOOKUP(TRIM(CLEAN(LOOKUP(2,1/($B$1:$B10&lt;&gt;0),$B$1:$B10))),Agent!$B$2:$C$18,2,0),""),"")</f>
        <v/>
      </c>
      <c r="U10" s="22" t="str">
        <f>IF(LEN($T10),IFERROR("P"&amp;SEARCH((AND(DAY(F10)&gt;0,DAY(F10)&lt;11)*1)+(AND(DAY(F10)&gt;10,DAY(F10)&lt;21)*2)+(AND(DAY(F10)&gt;20,DAY(F10)&lt;32)*3),"123"),IF(ROW()-ROW($U$5)&gt;1,LOOKUP(2,1/($U$5:U9&lt;&gt;""),$U$5:U9),"")),"")</f>
        <v/>
      </c>
      <c r="V10" s="22" t="str">
        <f t="shared" si="0"/>
        <v/>
      </c>
      <c r="W10" s="22" t="str">
        <f>IF(LEN($T10),"C"&amp;SUMPRODUCT(ISNUMBER(SEARCH({"coaching 1";"coaching 2";"coaching 3"},$L10))*{1;2;3}),"")</f>
        <v/>
      </c>
    </row>
    <row r="11" spans="1:24" ht="16.5">
      <c r="A11" s="48"/>
      <c r="B11" s="48"/>
      <c r="C11" s="48"/>
      <c r="D11" s="48"/>
      <c r="E11" s="48"/>
      <c r="F11" s="52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T11" s="22" t="str">
        <f>IFERROR(IF(LEN($C11)*LEN($L11),VLOOKUP(TRIM(CLEAN(LOOKUP(2,1/($B$1:$B11&lt;&gt;0),$B$1:$B11))),Agent!$B$2:$C$18,2,0),""),"")</f>
        <v/>
      </c>
      <c r="U11" s="22" t="str">
        <f>IF(LEN($T11),IFERROR("P"&amp;SEARCH((AND(DAY(F11)&gt;0,DAY(F11)&lt;11)*1)+(AND(DAY(F11)&gt;10,DAY(F11)&lt;21)*2)+(AND(DAY(F11)&gt;20,DAY(F11)&lt;32)*3),"123"),IF(ROW()-ROW($U$5)&gt;1,LOOKUP(2,1/($U$5:U10&lt;&gt;""),$U$5:U10),"")),"")</f>
        <v/>
      </c>
      <c r="V11" s="22" t="str">
        <f t="shared" si="0"/>
        <v/>
      </c>
      <c r="W11" s="22" t="str">
        <f>IF(LEN($T11),"C"&amp;SUMPRODUCT(ISNUMBER(SEARCH({"coaching 1";"coaching 2";"coaching 3"},$L11))*{1;2;3}),"")</f>
        <v/>
      </c>
    </row>
    <row r="12" spans="1:24" ht="16.5">
      <c r="A12" s="48"/>
      <c r="B12" s="48"/>
      <c r="C12" s="48"/>
      <c r="D12" s="48"/>
      <c r="E12" s="48"/>
      <c r="F12" s="49"/>
      <c r="G12" s="50"/>
      <c r="H12" s="48"/>
      <c r="I12" s="48"/>
      <c r="J12" s="51"/>
      <c r="K12" s="51"/>
      <c r="L12" s="48"/>
      <c r="M12" s="48"/>
      <c r="N12" s="51"/>
      <c r="O12" s="48"/>
      <c r="P12" s="48"/>
      <c r="Q12" s="48"/>
      <c r="R12" s="48"/>
      <c r="T12" s="22" t="str">
        <f>IFERROR(IF(LEN($C12)*LEN($L12),VLOOKUP(TRIM(CLEAN(LOOKUP(2,1/($B$1:$B12&lt;&gt;0),$B$1:$B12))),Agent!$B$2:$C$18,2,0),""),"")</f>
        <v/>
      </c>
      <c r="U12" s="22" t="str">
        <f>IF(LEN($T12),IFERROR("P"&amp;SEARCH((AND(DAY(F12)&gt;0,DAY(F12)&lt;11)*1)+(AND(DAY(F12)&gt;10,DAY(F12)&lt;21)*2)+(AND(DAY(F12)&gt;20,DAY(F12)&lt;32)*3),"123"),IF(ROW()-ROW($U$5)&gt;1,LOOKUP(2,1/($U$5:U11&lt;&gt;""),$U$5:U11),"")),"")</f>
        <v/>
      </c>
      <c r="V12" s="22" t="str">
        <f t="shared" si="0"/>
        <v/>
      </c>
      <c r="W12" s="22" t="str">
        <f>IF(LEN($T12),"C"&amp;SUMPRODUCT(ISNUMBER(SEARCH({"coaching 1";"coaching 2";"coaching 3"},$L12))*{1;2;3}),"")</f>
        <v/>
      </c>
    </row>
    <row r="13" spans="1:24" ht="16.5">
      <c r="A13" s="48"/>
      <c r="B13" s="48"/>
      <c r="C13" s="48"/>
      <c r="D13" s="48"/>
      <c r="E13" s="48"/>
      <c r="F13" s="52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T13" s="22" t="str">
        <f>IFERROR(IF(LEN($C13)*LEN($L13),VLOOKUP(TRIM(CLEAN(LOOKUP(2,1/($B$1:$B13&lt;&gt;0),$B$1:$B13))),Agent!$B$2:$C$18,2,0),""),"")</f>
        <v/>
      </c>
      <c r="U13" s="22" t="str">
        <f>IF(LEN($T13),IFERROR("P"&amp;SEARCH((AND(DAY(F13)&gt;0,DAY(F13)&lt;11)*1)+(AND(DAY(F13)&gt;10,DAY(F13)&lt;21)*2)+(AND(DAY(F13)&gt;20,DAY(F13)&lt;32)*3),"123"),IF(ROW()-ROW($U$5)&gt;1,LOOKUP(2,1/($U$5:U12&lt;&gt;""),$U$5:U12),"")),"")</f>
        <v/>
      </c>
      <c r="V13" s="22" t="str">
        <f t="shared" si="0"/>
        <v/>
      </c>
      <c r="W13" s="22" t="str">
        <f>IF(LEN($T13),"C"&amp;SUMPRODUCT(ISNUMBER(SEARCH({"coaching 1";"coaching 2";"coaching 3"},$L13))*{1;2;3}),"")</f>
        <v/>
      </c>
    </row>
    <row r="14" spans="1:24" ht="16.5">
      <c r="A14" s="48"/>
      <c r="B14" s="48"/>
      <c r="C14" s="48"/>
      <c r="D14" s="48"/>
      <c r="E14" s="48"/>
      <c r="F14" s="52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T14" s="22" t="str">
        <f>IFERROR(IF(LEN($C14)*LEN($L14),VLOOKUP(TRIM(CLEAN(LOOKUP(2,1/($B$1:$B14&lt;&gt;0),$B$1:$B14))),Agent!$B$2:$C$18,2,0),""),"")</f>
        <v/>
      </c>
      <c r="U14" s="22" t="str">
        <f>IF(LEN($T14),IFERROR("P"&amp;SEARCH((AND(DAY(F14)&gt;0,DAY(F14)&lt;11)*1)+(AND(DAY(F14)&gt;10,DAY(F14)&lt;21)*2)+(AND(DAY(F14)&gt;20,DAY(F14)&lt;32)*3),"123"),IF(ROW()-ROW($U$5)&gt;1,LOOKUP(2,1/($U$5:U13&lt;&gt;""),$U$5:U13),"")),"")</f>
        <v/>
      </c>
      <c r="V14" s="22" t="str">
        <f t="shared" si="0"/>
        <v/>
      </c>
      <c r="W14" s="22" t="str">
        <f>IF(LEN($T14),"C"&amp;SUMPRODUCT(ISNUMBER(SEARCH({"coaching 1";"coaching 2";"coaching 3"},$L14))*{1;2;3}),"")</f>
        <v/>
      </c>
    </row>
    <row r="15" spans="1:24" ht="16.5">
      <c r="A15" s="48"/>
      <c r="B15" s="48"/>
      <c r="C15" s="48"/>
      <c r="D15" s="48"/>
      <c r="E15" s="48"/>
      <c r="F15" s="49"/>
      <c r="G15" s="50"/>
      <c r="H15" s="48"/>
      <c r="I15" s="48"/>
      <c r="J15" s="51"/>
      <c r="K15" s="51"/>
      <c r="L15" s="48"/>
      <c r="M15" s="48"/>
      <c r="N15" s="51"/>
      <c r="O15" s="48"/>
      <c r="P15" s="48"/>
      <c r="Q15" s="48"/>
      <c r="R15" s="48"/>
      <c r="T15" s="22" t="str">
        <f>IFERROR(IF(LEN($C15)*LEN($L15),VLOOKUP(TRIM(CLEAN(LOOKUP(2,1/($B$1:$B15&lt;&gt;0),$B$1:$B15))),Agent!$B$2:$C$18,2,0),""),"")</f>
        <v/>
      </c>
      <c r="U15" s="22" t="str">
        <f>IF(LEN($T15),IFERROR("P"&amp;SEARCH((AND(DAY(F15)&gt;0,DAY(F15)&lt;11)*1)+(AND(DAY(F15)&gt;10,DAY(F15)&lt;21)*2)+(AND(DAY(F15)&gt;20,DAY(F15)&lt;32)*3),"123"),IF(ROW()-ROW($U$5)&gt;1,LOOKUP(2,1/($U$5:U14&lt;&gt;""),$U$5:U14),"")),"")</f>
        <v/>
      </c>
      <c r="V15" s="22" t="str">
        <f t="shared" si="0"/>
        <v/>
      </c>
      <c r="W15" s="22" t="str">
        <f>IF(LEN($T15),"C"&amp;SUMPRODUCT(ISNUMBER(SEARCH({"coaching 1";"coaching 2";"coaching 3"},$L15))*{1;2;3}),"")</f>
        <v/>
      </c>
    </row>
    <row r="16" spans="1:24" ht="16.5">
      <c r="A16" s="48"/>
      <c r="B16" s="48"/>
      <c r="C16" s="48"/>
      <c r="D16" s="48"/>
      <c r="E16" s="48"/>
      <c r="F16" s="52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T16" s="22" t="str">
        <f>IFERROR(IF(LEN($C16)*LEN($L16),VLOOKUP(TRIM(CLEAN(LOOKUP(2,1/($B$1:$B16&lt;&gt;0),$B$1:$B16))),Agent!$B$2:$C$18,2,0),""),"")</f>
        <v/>
      </c>
      <c r="U16" s="22" t="str">
        <f>IF(LEN($T16),IFERROR("P"&amp;SEARCH((AND(DAY(F16)&gt;0,DAY(F16)&lt;11)*1)+(AND(DAY(F16)&gt;10,DAY(F16)&lt;21)*2)+(AND(DAY(F16)&gt;20,DAY(F16)&lt;32)*3),"123"),IF(ROW()-ROW($U$5)&gt;1,LOOKUP(2,1/($U$5:U15&lt;&gt;""),$U$5:U15),"")),"")</f>
        <v/>
      </c>
      <c r="V16" s="22" t="str">
        <f t="shared" si="0"/>
        <v/>
      </c>
      <c r="W16" s="22" t="str">
        <f>IF(LEN($T16),"C"&amp;SUMPRODUCT(ISNUMBER(SEARCH({"coaching 1";"coaching 2";"coaching 3"},$L16))*{1;2;3}),"")</f>
        <v/>
      </c>
    </row>
    <row r="17" spans="1:24" ht="16.5">
      <c r="A17" s="48"/>
      <c r="B17" s="48"/>
      <c r="C17" s="48"/>
      <c r="D17" s="48"/>
      <c r="E17" s="48"/>
      <c r="F17" s="52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22" t="str">
        <f>IFERROR(IF(LEN($C17)*LEN($L17),VLOOKUP(TRIM(CLEAN(LOOKUP(2,1/($B$1:$B17&lt;&gt;0),$B$1:$B17))),Agent!$B$2:$C$18,2,0),""),"")</f>
        <v/>
      </c>
      <c r="U17" s="22" t="str">
        <f>IF(LEN($T17),IFERROR("P"&amp;SEARCH((AND(DAY(F17)&gt;0,DAY(F17)&lt;11)*1)+(AND(DAY(F17)&gt;10,DAY(F17)&lt;21)*2)+(AND(DAY(F17)&gt;20,DAY(F17)&lt;32)*3),"123"),IF(ROW()-ROW($U$5)&gt;1,LOOKUP(2,1/($U$5:U16&lt;&gt;""),$U$5:U16),"")),"")</f>
        <v/>
      </c>
      <c r="V17" s="22" t="str">
        <f t="shared" si="0"/>
        <v/>
      </c>
      <c r="W17" s="22" t="str">
        <f>IF(LEN($T17),"C"&amp;SUMPRODUCT(ISNUMBER(SEARCH({"coaching 1";"coaching 2";"coaching 3"},$L17))*{1;2;3}),"")</f>
        <v/>
      </c>
    </row>
    <row r="18" spans="1:24" ht="16.5">
      <c r="A18" s="48"/>
      <c r="B18" s="48"/>
      <c r="C18" s="48"/>
      <c r="D18" s="48"/>
      <c r="E18" s="48"/>
      <c r="F18" s="49"/>
      <c r="G18" s="50"/>
      <c r="H18" s="48"/>
      <c r="I18" s="48"/>
      <c r="J18" s="51"/>
      <c r="K18" s="51"/>
      <c r="L18" s="48"/>
      <c r="M18" s="48"/>
      <c r="N18" s="51"/>
      <c r="O18" s="48"/>
      <c r="P18" s="48"/>
      <c r="Q18" s="48"/>
      <c r="R18" s="48"/>
      <c r="T18" s="22" t="str">
        <f>IFERROR(IF(LEN($C18)*LEN($L18),VLOOKUP(TRIM(CLEAN(LOOKUP(2,1/($B$1:$B18&lt;&gt;0),$B$1:$B18))),Agent!$B$2:$C$18,2,0),""),"")</f>
        <v/>
      </c>
      <c r="U18" s="22" t="str">
        <f>IF(LEN($T18),IFERROR("P"&amp;SEARCH((AND(DAY(F18)&gt;0,DAY(F18)&lt;11)*1)+(AND(DAY(F18)&gt;10,DAY(F18)&lt;21)*2)+(AND(DAY(F18)&gt;20,DAY(F18)&lt;32)*3),"123"),IF(ROW()-ROW($U$5)&gt;1,LOOKUP(2,1/($U$5:U17&lt;&gt;""),$U$5:U17),"")),"")</f>
        <v/>
      </c>
      <c r="V18" s="22" t="str">
        <f t="shared" si="0"/>
        <v/>
      </c>
      <c r="W18" s="22" t="str">
        <f>IF(LEN($T18),"C"&amp;SUMPRODUCT(ISNUMBER(SEARCH({"coaching 1";"coaching 2";"coaching 3"},$L18))*{1;2;3}),"")</f>
        <v/>
      </c>
    </row>
    <row r="19" spans="1:24" ht="16.5">
      <c r="A19" s="48"/>
      <c r="B19" s="48"/>
      <c r="C19" s="48"/>
      <c r="D19" s="48"/>
      <c r="E19" s="48"/>
      <c r="F19" s="52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22" t="str">
        <f>IFERROR(IF(LEN($C19)*LEN($L19),VLOOKUP(TRIM(CLEAN(LOOKUP(2,1/($B$1:$B19&lt;&gt;0),$B$1:$B19))),Agent!$B$2:$C$18,2,0),""),"")</f>
        <v/>
      </c>
      <c r="U19" s="22" t="str">
        <f>IF(LEN($T19),IFERROR("P"&amp;SEARCH((AND(DAY(F19)&gt;0,DAY(F19)&lt;11)*1)+(AND(DAY(F19)&gt;10,DAY(F19)&lt;21)*2)+(AND(DAY(F19)&gt;20,DAY(F19)&lt;32)*3),"123"),IF(ROW()-ROW($U$5)&gt;1,LOOKUP(2,1/($U$5:U18&lt;&gt;""),$U$5:U18),"")),"")</f>
        <v/>
      </c>
      <c r="V19" s="22" t="str">
        <f t="shared" si="0"/>
        <v/>
      </c>
      <c r="W19" s="22" t="str">
        <f>IF(LEN($T19),"C"&amp;SUMPRODUCT(ISNUMBER(SEARCH({"coaching 1";"coaching 2";"coaching 3"},$L19))*{1;2;3}),"")</f>
        <v/>
      </c>
    </row>
    <row r="20" spans="1:24" ht="16.5">
      <c r="A20" s="48"/>
      <c r="B20" s="48"/>
      <c r="C20" s="48"/>
      <c r="D20" s="48"/>
      <c r="E20" s="48"/>
      <c r="F20" s="52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T20" s="22" t="str">
        <f>IFERROR(IF(LEN($C20)*LEN($L20),VLOOKUP(TRIM(CLEAN(LOOKUP(2,1/($B$1:$B20&lt;&gt;0),$B$1:$B20))),Agent!$B$2:$C$18,2,0),""),"")</f>
        <v/>
      </c>
      <c r="U20" s="22" t="str">
        <f>IF(LEN($T20),IFERROR("P"&amp;SEARCH((AND(DAY(F20)&gt;0,DAY(F20)&lt;11)*1)+(AND(DAY(F20)&gt;10,DAY(F20)&lt;21)*2)+(AND(DAY(F20)&gt;20,DAY(F20)&lt;32)*3),"123"),IF(ROW()-ROW($U$5)&gt;1,LOOKUP(2,1/($U$5:U19&lt;&gt;""),$U$5:U19),"")),"")</f>
        <v/>
      </c>
      <c r="V20" s="22" t="str">
        <f t="shared" si="0"/>
        <v/>
      </c>
      <c r="W20" s="22" t="str">
        <f>IF(LEN($T20),"C"&amp;SUMPRODUCT(ISNUMBER(SEARCH({"coaching 1";"coaching 2";"coaching 3"},$L20))*{1;2;3}),"")</f>
        <v/>
      </c>
    </row>
    <row r="21" spans="1:24" ht="16.5">
      <c r="A21" s="48"/>
      <c r="B21" s="48"/>
      <c r="C21" s="48"/>
      <c r="D21" s="48"/>
      <c r="E21" s="48"/>
      <c r="F21" s="49"/>
      <c r="G21" s="50"/>
      <c r="H21" s="48"/>
      <c r="I21" s="48"/>
      <c r="J21" s="51"/>
      <c r="K21" s="51"/>
      <c r="L21" s="48"/>
      <c r="M21" s="48"/>
      <c r="N21" s="51"/>
      <c r="O21" s="48"/>
      <c r="P21" s="48"/>
      <c r="Q21" s="48"/>
      <c r="R21" s="48"/>
      <c r="T21" s="22" t="str">
        <f>IFERROR(IF(LEN($C21)*LEN($L21),VLOOKUP(TRIM(CLEAN(LOOKUP(2,1/($B$1:$B21&lt;&gt;0),$B$1:$B21))),Agent!$B$2:$C$18,2,0),""),"")</f>
        <v/>
      </c>
      <c r="U21" s="22" t="str">
        <f>IF(LEN($T21),IFERROR("P"&amp;SEARCH((AND(DAY(F21)&gt;0,DAY(F21)&lt;11)*1)+(AND(DAY(F21)&gt;10,DAY(F21)&lt;21)*2)+(AND(DAY(F21)&gt;20,DAY(F21)&lt;32)*3),"123"),IF(ROW()-ROW($U$5)&gt;1,LOOKUP(2,1/($U$5:U20&lt;&gt;""),$U$5:U20),"")),"")</f>
        <v/>
      </c>
      <c r="V21" s="22" t="str">
        <f t="shared" si="0"/>
        <v/>
      </c>
      <c r="W21" s="22" t="str">
        <f>IF(LEN($T21),"C"&amp;SUMPRODUCT(ISNUMBER(SEARCH({"coaching 1";"coaching 2";"coaching 3"},$L21))*{1;2;3}),"")</f>
        <v/>
      </c>
    </row>
    <row r="22" spans="1:24" ht="16.5">
      <c r="A22" s="48"/>
      <c r="B22" s="48"/>
      <c r="C22" s="48"/>
      <c r="D22" s="48"/>
      <c r="E22" s="48"/>
      <c r="F22" s="52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T22" s="22" t="str">
        <f>IFERROR(IF(LEN($C22)*LEN($L22),VLOOKUP(TRIM(CLEAN(LOOKUP(2,1/($B$1:$B22&lt;&gt;0),$B$1:$B22))),Agent!$B$2:$C$18,2,0),""),"")</f>
        <v/>
      </c>
      <c r="U22" s="22" t="str">
        <f>IF(LEN($T22),IFERROR("P"&amp;SEARCH((AND(DAY(F22)&gt;0,DAY(F22)&lt;11)*1)+(AND(DAY(F22)&gt;10,DAY(F22)&lt;21)*2)+(AND(DAY(F22)&gt;20,DAY(F22)&lt;32)*3),"123"),IF(ROW()-ROW($U$5)&gt;1,LOOKUP(2,1/($U$5:U21&lt;&gt;""),$U$5:U21),"")),"")</f>
        <v/>
      </c>
      <c r="V22" s="22" t="str">
        <f t="shared" si="0"/>
        <v/>
      </c>
      <c r="W22" s="22" t="str">
        <f>IF(LEN($T22),"C"&amp;SUMPRODUCT(ISNUMBER(SEARCH({"coaching 1";"coaching 2";"coaching 3"},$L22))*{1;2;3}),"")</f>
        <v/>
      </c>
    </row>
    <row r="23" spans="1:24" ht="16.5">
      <c r="A23" s="48"/>
      <c r="B23" s="48"/>
      <c r="C23" s="48"/>
      <c r="D23" s="48"/>
      <c r="E23" s="48"/>
      <c r="F23" s="52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T23" s="22" t="str">
        <f>IFERROR(IF(LEN($C23)*LEN($L23),VLOOKUP(TRIM(CLEAN(LOOKUP(2,1/($B$1:$B23&lt;&gt;0),$B$1:$B23))),Agent!$B$2:$C$18,2,0),""),"")</f>
        <v/>
      </c>
      <c r="U23" s="22" t="str">
        <f>IF(LEN($T23),IFERROR("P"&amp;SEARCH((AND(DAY(F23)&gt;0,DAY(F23)&lt;11)*1)+(AND(DAY(F23)&gt;10,DAY(F23)&lt;21)*2)+(AND(DAY(F23)&gt;20,DAY(F23)&lt;32)*3),"123"),IF(ROW()-ROW($U$5)&gt;1,LOOKUP(2,1/($U$5:U22&lt;&gt;""),$U$5:U22),"")),"")</f>
        <v/>
      </c>
      <c r="V23" s="22" t="str">
        <f t="shared" si="0"/>
        <v/>
      </c>
      <c r="W23" s="22" t="str">
        <f>IF(LEN($T23),"C"&amp;SUMPRODUCT(ISNUMBER(SEARCH({"coaching 1";"coaching 2";"coaching 3"},$L23))*{1;2;3}),"")</f>
        <v/>
      </c>
    </row>
    <row r="24" spans="1:24" ht="16.5">
      <c r="A24" s="48"/>
      <c r="B24" s="48"/>
      <c r="C24" s="48"/>
      <c r="D24" s="48"/>
      <c r="E24" s="48"/>
      <c r="F24" s="49"/>
      <c r="G24" s="50"/>
      <c r="H24" s="48"/>
      <c r="I24" s="48"/>
      <c r="J24" s="51"/>
      <c r="K24" s="51"/>
      <c r="L24" s="48"/>
      <c r="M24" s="48"/>
      <c r="N24" s="51"/>
      <c r="O24" s="48"/>
      <c r="P24" s="48"/>
      <c r="Q24" s="48"/>
      <c r="R24" s="48"/>
      <c r="T24" s="22" t="str">
        <f>IFERROR(IF(LEN($C24)*LEN($L24),VLOOKUP(TRIM(CLEAN(LOOKUP(2,1/($B$1:$B24&lt;&gt;0),$B$1:$B24))),Agent!$B$2:$C$18,2,0),""),"")</f>
        <v/>
      </c>
      <c r="U24" s="22" t="str">
        <f>IF(LEN($T24),IFERROR("P"&amp;SEARCH((AND(DAY(F24)&gt;0,DAY(F24)&lt;11)*1)+(AND(DAY(F24)&gt;10,DAY(F24)&lt;21)*2)+(AND(DAY(F24)&gt;20,DAY(F24)&lt;32)*3),"123"),IF(ROW()-ROW($U$5)&gt;1,LOOKUP(2,1/($U$5:U23&lt;&gt;""),$U$5:U23),"")),"")</f>
        <v/>
      </c>
      <c r="V24" s="22" t="str">
        <f t="shared" si="0"/>
        <v/>
      </c>
      <c r="W24" s="22" t="str">
        <f>IF(LEN($T24),"C"&amp;SUMPRODUCT(ISNUMBER(SEARCH({"coaching 1";"coaching 2";"coaching 3"},$L24))*{1;2;3}),"")</f>
        <v/>
      </c>
    </row>
    <row r="25" spans="1:24" ht="16.5">
      <c r="A25" s="48"/>
      <c r="B25" s="48"/>
      <c r="C25" s="48"/>
      <c r="D25" s="48"/>
      <c r="E25" s="48"/>
      <c r="F25" s="52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T25" s="22" t="str">
        <f>IFERROR(IF(LEN($C25)*LEN($L25),VLOOKUP(TRIM(CLEAN(LOOKUP(2,1/($B$1:$B25&lt;&gt;0),$B$1:$B25))),Agent!$B$2:$C$18,2,0),""),"")</f>
        <v/>
      </c>
      <c r="U25" s="22" t="str">
        <f>IF(LEN($T25),IFERROR("P"&amp;SEARCH((AND(DAY(F25)&gt;0,DAY(F25)&lt;11)*1)+(AND(DAY(F25)&gt;10,DAY(F25)&lt;21)*2)+(AND(DAY(F25)&gt;20,DAY(F25)&lt;32)*3),"123"),IF(ROW()-ROW($U$5)&gt;1,LOOKUP(2,1/($U$5:U24&lt;&gt;""),$U$5:U24),"")),"")</f>
        <v/>
      </c>
      <c r="V25" s="22" t="str">
        <f t="shared" si="0"/>
        <v/>
      </c>
      <c r="W25" s="22" t="str">
        <f>IF(LEN($T25),"C"&amp;SUMPRODUCT(ISNUMBER(SEARCH({"coaching 1";"coaching 2";"coaching 3"},$L25))*{1;2;3}),"")</f>
        <v/>
      </c>
    </row>
    <row r="26" spans="1:24" ht="16.5">
      <c r="A26" s="48"/>
      <c r="B26" s="48"/>
      <c r="C26" s="48"/>
      <c r="D26" s="48"/>
      <c r="E26" s="48"/>
      <c r="F26" s="52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T26" s="22" t="str">
        <f>IFERROR(IF(LEN($C26)*LEN($L26),VLOOKUP(TRIM(CLEAN(LOOKUP(2,1/($B$1:$B26&lt;&gt;0),$B$1:$B26))),Agent!$B$2:$C$18,2,0),""),"")</f>
        <v/>
      </c>
      <c r="U26" s="22" t="str">
        <f>IF(LEN($T26),IFERROR("P"&amp;SEARCH((AND(DAY(F26)&gt;0,DAY(F26)&lt;11)*1)+(AND(DAY(F26)&gt;10,DAY(F26)&lt;21)*2)+(AND(DAY(F26)&gt;20,DAY(F26)&lt;32)*3),"123"),IF(ROW()-ROW($U$5)&gt;1,LOOKUP(2,1/($U$5:U25&lt;&gt;""),$U$5:U25),"")),"")</f>
        <v/>
      </c>
      <c r="V26" s="22" t="str">
        <f t="shared" si="0"/>
        <v/>
      </c>
      <c r="W26" s="22" t="str">
        <f>IF(LEN($T26),"C"&amp;SUMPRODUCT(ISNUMBER(SEARCH({"coaching 1";"coaching 2";"coaching 3"},$L26))*{1;2;3}),"")</f>
        <v/>
      </c>
    </row>
    <row r="27" spans="1:24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T27" s="22" t="str">
        <f>IFERROR(IF(LEN($C27)*LEN($L27),VLOOKUP(TRIM(CLEAN(LOOKUP(2,1/($B$1:$B27&lt;&gt;0),$B$1:$B27))),Agent!$B$2:$C$18,2,0),""),"")</f>
        <v/>
      </c>
      <c r="U27" s="22" t="str">
        <f>IF(LEN($T27),IFERROR("P"&amp;SEARCH((AND(DAY(F27)&gt;0,DAY(F27)&lt;11)*1)+(AND(DAY(F27)&gt;10,DAY(F27)&lt;21)*2)+(AND(DAY(F27)&gt;20,DAY(F27)&lt;32)*3),"123"),IF(ROW()-ROW($U$5)&gt;1,LOOKUP(2,1/($U$5:U26&lt;&gt;""),$U$5:U26),"")),"")</f>
        <v/>
      </c>
      <c r="V27" s="22" t="str">
        <f t="shared" si="0"/>
        <v/>
      </c>
      <c r="W27" s="22" t="str">
        <f>IF(LEN($T27),"C"&amp;SUMPRODUCT(ISNUMBER(SEARCH({"coaching 1";"coaching 2";"coaching 3"},$L27))*{1;2;3}),"")</f>
        <v/>
      </c>
    </row>
    <row r="28" spans="1:24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T28" s="22" t="str">
        <f>IFERROR(IF(LEN($C28)*LEN($L28),VLOOKUP(TRIM(CLEAN(LOOKUP(2,1/($B$1:$B28&lt;&gt;0),$B$1:$B28))),Agent!$B$2:$C$18,2,0),""),"")</f>
        <v/>
      </c>
      <c r="U28" s="22" t="str">
        <f>IF(LEN($T28),IFERROR("P"&amp;SEARCH((AND(DAY(F28)&gt;0,DAY(F28)&lt;11)*1)+(AND(DAY(F28)&gt;10,DAY(F28)&lt;21)*2)+(AND(DAY(F28)&gt;20,DAY(F28)&lt;32)*3),"123"),IF(ROW()-ROW($U$5)&gt;1,LOOKUP(2,1/($U$5:U27&lt;&gt;""),$U$5:U27),"")),"")</f>
        <v/>
      </c>
      <c r="V28" s="22" t="str">
        <f t="shared" si="0"/>
        <v/>
      </c>
      <c r="W28" s="22" t="str">
        <f>IF(LEN($T28),"C"&amp;SUMPRODUCT(ISNUMBER(SEARCH({"coaching 1";"coaching 2";"coaching 3"},$L28))*{1;2;3}),"")</f>
        <v/>
      </c>
    </row>
    <row r="29" spans="1:24" s="43" customFormat="1" ht="19.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T29" s="58" t="str">
        <f>IFERROR(IF(LEN($C29)*LEN($L29),VLOOKUP(TRIM(CLEAN(LOOKUP(2,1/($B$1:$B29&lt;&gt;0),$B$1:$B29))),Agent!$B$2:$C$18,2,0),""),"")</f>
        <v/>
      </c>
      <c r="U29" s="58" t="str">
        <f>IF(LEN($T29),IFERROR("P"&amp;SEARCH((AND(DAY(F29)&gt;0,DAY(F29)&lt;11)*1)+(AND(DAY(F29)&gt;10,DAY(F29)&lt;21)*2)+(AND(DAY(F29)&gt;20,DAY(F29)&lt;32)*3),"123"),IF(ROW()-ROW($U$5)&gt;1,LOOKUP(2,1/($U$5:U28&lt;&gt;""),$U$5:U28),"")),"")</f>
        <v/>
      </c>
      <c r="V29" s="58" t="str">
        <f t="shared" si="0"/>
        <v/>
      </c>
      <c r="W29" s="58" t="str">
        <f>IF(LEN($T29),"C"&amp;SUMPRODUCT(ISNUMBER(SEARCH({"coaching 1";"coaching 2";"coaching 3"},$L29))*{1;2;3}),"")</f>
        <v/>
      </c>
      <c r="X29" s="59"/>
    </row>
    <row r="30" spans="1:24" ht="19.5">
      <c r="A30" s="55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T30" s="22" t="str">
        <f>IFERROR(IF(LEN($C30)*LEN($L30),VLOOKUP(TRIM(CLEAN(LOOKUP(2,1/($B$1:$B30&lt;&gt;0),$B$1:$B30))),Agent!$B$2:$C$18,2,0),""),"")</f>
        <v/>
      </c>
      <c r="U30" s="22" t="str">
        <f>IF(LEN($T30),IFERROR("P"&amp;SEARCH((AND(DAY(F30)&gt;0,DAY(F30)&lt;11)*1)+(AND(DAY(F30)&gt;10,DAY(F30)&lt;21)*2)+(AND(DAY(F30)&gt;20,DAY(F30)&lt;32)*3),"123"),IF(ROW()-ROW($U$5)&gt;1,LOOKUP(2,1/($U$5:U29&lt;&gt;""),$U$5:U29),"")),"")</f>
        <v/>
      </c>
      <c r="V30" s="22" t="str">
        <f t="shared" si="0"/>
        <v/>
      </c>
      <c r="W30" s="22" t="str">
        <f>IF(LEN($T30),"C"&amp;SUMPRODUCT(ISNUMBER(SEARCH({"coaching 1";"coaching 2";"coaching 3"},$L30))*{1;2;3}),"")</f>
        <v/>
      </c>
    </row>
    <row r="31" spans="1:24" ht="16.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T31" s="22" t="str">
        <f>IFERROR(IF(LEN($C31)*LEN($L31),VLOOKUP(TRIM(CLEAN(LOOKUP(2,1/($B$1:$B31&lt;&gt;0),$B$1:$B31))),Agent!$B$2:$C$18,2,0),""),"")</f>
        <v/>
      </c>
      <c r="U31" s="22" t="str">
        <f>IF(LEN($T31),IFERROR("P"&amp;SEARCH((AND(DAY(F31)&gt;0,DAY(F31)&lt;11)*1)+(AND(DAY(F31)&gt;10,DAY(F31)&lt;21)*2)+(AND(DAY(F31)&gt;20,DAY(F31)&lt;32)*3),"123"),IF(ROW()-ROW($U$5)&gt;1,LOOKUP(2,1/($U$5:U30&lt;&gt;""),$U$5:U30),"")),"")</f>
        <v/>
      </c>
      <c r="V31" s="22" t="str">
        <f t="shared" si="0"/>
        <v/>
      </c>
      <c r="W31" s="22" t="str">
        <f>IF(LEN($T31),"C"&amp;SUMPRODUCT(ISNUMBER(SEARCH({"coaching 1";"coaching 2";"coaching 3"},$L31))*{1;2;3}),"")</f>
        <v/>
      </c>
    </row>
    <row r="32" spans="1:24" ht="16.5">
      <c r="A32" s="44"/>
      <c r="B32" s="44"/>
      <c r="C32" s="44"/>
      <c r="D32" s="44"/>
      <c r="E32" s="44"/>
      <c r="F32" s="45"/>
      <c r="G32" s="44"/>
      <c r="H32" s="44"/>
      <c r="I32" s="44"/>
      <c r="J32" s="44"/>
      <c r="K32" s="44"/>
      <c r="L32" s="45"/>
      <c r="M32" s="44"/>
      <c r="N32" s="44"/>
      <c r="O32" s="44"/>
      <c r="P32" s="44"/>
      <c r="Q32" s="44"/>
      <c r="R32" s="44"/>
      <c r="T32" s="22" t="str">
        <f>IFERROR(IF(LEN($C32)*LEN($L32),VLOOKUP(TRIM(CLEAN(LOOKUP(2,1/($B$1:$B32&lt;&gt;0),$B$1:$B32))),Agent!$B$2:$C$18,2,0),""),"")</f>
        <v/>
      </c>
      <c r="U32" s="22" t="str">
        <f>IF(LEN($T32),IFERROR("P"&amp;SEARCH((AND(DAY(F32)&gt;0,DAY(F32)&lt;11)*1)+(AND(DAY(F32)&gt;10,DAY(F32)&lt;21)*2)+(AND(DAY(F32)&gt;20,DAY(F32)&lt;32)*3),"123"),IF(ROW()-ROW($U$5)&gt;1,LOOKUP(2,1/($U$5:U31&lt;&gt;""),$U$5:U31),"")),"")</f>
        <v/>
      </c>
      <c r="V32" s="22" t="str">
        <f t="shared" si="0"/>
        <v/>
      </c>
      <c r="W32" s="22" t="str">
        <f>IF(LEN($T32),"C"&amp;SUMPRODUCT(ISNUMBER(SEARCH({"coaching 1";"coaching 2";"coaching 3"},$L32))*{1;2;3}),"")</f>
        <v/>
      </c>
    </row>
    <row r="33" spans="1:23" customFormat="1" ht="16.5">
      <c r="A33" s="44"/>
      <c r="B33" s="44"/>
      <c r="C33" s="46"/>
      <c r="D33" s="47"/>
      <c r="E33" s="44"/>
      <c r="F33" s="45"/>
      <c r="G33" s="44"/>
      <c r="H33" s="44"/>
      <c r="I33" s="44"/>
      <c r="J33" s="44"/>
      <c r="K33" s="44"/>
      <c r="L33" s="45"/>
      <c r="M33" s="44"/>
      <c r="N33" s="44"/>
      <c r="O33" s="47"/>
      <c r="P33" s="47"/>
      <c r="Q33" s="47"/>
      <c r="R33" s="44"/>
      <c r="T33" s="22" t="str">
        <f>IFERROR(IF(LEN($C33)*LEN($L33),VLOOKUP(TRIM(CLEAN(LOOKUP(2,1/($B$1:$B33&lt;&gt;0),$B$1:$B33))),Agent!$B$2:$C$18,2,0),""),"")</f>
        <v/>
      </c>
      <c r="U33" s="22" t="str">
        <f>IF(LEN($T33),IFERROR("P"&amp;SEARCH((AND(DAY(F33)&gt;0,DAY(F33)&lt;11)*1)+(AND(DAY(F33)&gt;10,DAY(F33)&lt;21)*2)+(AND(DAY(F33)&gt;20,DAY(F33)&lt;32)*3),"123"),IF(ROW()-ROW($U$5)&gt;1,LOOKUP(2,1/($U$5:U32&lt;&gt;""),$U$5:U32),"")),"")</f>
        <v/>
      </c>
      <c r="V33" s="22" t="str">
        <f t="shared" si="0"/>
        <v/>
      </c>
      <c r="W33" s="22" t="str">
        <f>IF(LEN($T33),"C"&amp;SUMPRODUCT(ISNUMBER(SEARCH({"coaching 1";"coaching 2";"coaching 3"},$L33))*{1;2;3}),"")</f>
        <v/>
      </c>
    </row>
    <row r="34" spans="1:23" customFormat="1" ht="16.5">
      <c r="A34" s="48"/>
      <c r="B34" s="48"/>
      <c r="C34" s="48"/>
      <c r="D34" s="48"/>
      <c r="E34" s="48"/>
      <c r="F34" s="56"/>
      <c r="G34" s="50"/>
      <c r="H34" s="48"/>
      <c r="I34" s="48"/>
      <c r="J34" s="51"/>
      <c r="K34" s="51"/>
      <c r="L34" s="48"/>
      <c r="M34" s="48"/>
      <c r="N34" s="51"/>
      <c r="O34" s="48"/>
      <c r="P34" s="48"/>
      <c r="Q34" s="48"/>
      <c r="R34" s="48"/>
      <c r="T34" s="22" t="str">
        <f>IFERROR(IF(LEN($C34)*LEN($L34),VLOOKUP(TRIM(CLEAN(LOOKUP(2,1/($B$1:$B34&lt;&gt;0),$B$1:$B34))),Agent!$B$2:$C$18,2,0),""),"")</f>
        <v/>
      </c>
      <c r="U34" s="22" t="str">
        <f>IF(LEN($T34),IFERROR("P"&amp;SEARCH((AND(DAY(F34)&gt;0,DAY(F34)&lt;11)*1)+(AND(DAY(F34)&gt;10,DAY(F34)&lt;21)*2)+(AND(DAY(F34)&gt;20,DAY(F34)&lt;32)*3),"123"),IF(ROW()-ROW($U$5)&gt;1,LOOKUP(2,1/($U$5:U33&lt;&gt;""),$U$5:U33),"")),"")</f>
        <v/>
      </c>
      <c r="V34" s="22" t="str">
        <f t="shared" si="0"/>
        <v/>
      </c>
      <c r="W34" s="22" t="str">
        <f>IF(LEN($T34),"C"&amp;SUMPRODUCT(ISNUMBER(SEARCH({"coaching 1";"coaching 2";"coaching 3"},$L34))*{1;2;3}),"")</f>
        <v/>
      </c>
    </row>
    <row r="35" spans="1:23" customFormat="1" ht="16.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T35" s="22" t="str">
        <f>IFERROR(IF(LEN($C35)*LEN($L35),VLOOKUP(TRIM(CLEAN(LOOKUP(2,1/($B$1:$B35&lt;&gt;0),$B$1:$B35))),Agent!$B$2:$C$18,2,0),""),"")</f>
        <v/>
      </c>
      <c r="U35" s="22" t="str">
        <f>IF(LEN($T35),IFERROR("P"&amp;SEARCH((AND(DAY(F35)&gt;0,DAY(F35)&lt;11)*1)+(AND(DAY(F35)&gt;10,DAY(F35)&lt;21)*2)+(AND(DAY(F35)&gt;20,DAY(F35)&lt;32)*3),"123"),IF(ROW()-ROW($U$5)&gt;1,LOOKUP(2,1/($U$5:U34&lt;&gt;""),$U$5:U34),"")),"")</f>
        <v/>
      </c>
      <c r="V35" s="22" t="str">
        <f t="shared" si="0"/>
        <v/>
      </c>
      <c r="W35" s="22" t="str">
        <f>IF(LEN($T35),"C"&amp;SUMPRODUCT(ISNUMBER(SEARCH({"coaching 1";"coaching 2";"coaching 3"},$L35))*{1;2;3}),"")</f>
        <v/>
      </c>
    </row>
    <row r="36" spans="1:23" customFormat="1" ht="16.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T36" s="22" t="str">
        <f>IFERROR(IF(LEN($C36)*LEN($L36),VLOOKUP(TRIM(CLEAN(LOOKUP(2,1/($B$1:$B36&lt;&gt;0),$B$1:$B36))),Agent!$B$2:$C$18,2,0),""),"")</f>
        <v/>
      </c>
      <c r="U36" s="22" t="str">
        <f>IF(LEN($T36),IFERROR("P"&amp;SEARCH((AND(DAY(F36)&gt;0,DAY(F36)&lt;11)*1)+(AND(DAY(F36)&gt;10,DAY(F36)&lt;21)*2)+(AND(DAY(F36)&gt;20,DAY(F36)&lt;32)*3),"123"),IF(ROW()-ROW($U$5)&gt;1,LOOKUP(2,1/($U$5:U35&lt;&gt;""),$U$5:U35),"")),"")</f>
        <v/>
      </c>
      <c r="V36" s="22" t="str">
        <f t="shared" si="0"/>
        <v/>
      </c>
      <c r="W36" s="22" t="str">
        <f>IF(LEN($T36),"C"&amp;SUMPRODUCT(ISNUMBER(SEARCH({"coaching 1";"coaching 2";"coaching 3"},$L36))*{1;2;3}),"")</f>
        <v/>
      </c>
    </row>
    <row r="37" spans="1:23" customFormat="1" ht="16.5">
      <c r="A37" s="48"/>
      <c r="B37" s="48"/>
      <c r="C37" s="48"/>
      <c r="D37" s="48"/>
      <c r="E37" s="48"/>
      <c r="F37" s="56"/>
      <c r="G37" s="50"/>
      <c r="H37" s="48"/>
      <c r="I37" s="48"/>
      <c r="J37" s="51"/>
      <c r="K37" s="51"/>
      <c r="L37" s="48"/>
      <c r="M37" s="48"/>
      <c r="N37" s="51"/>
      <c r="O37" s="48"/>
      <c r="P37" s="48"/>
      <c r="Q37" s="48"/>
      <c r="R37" s="48"/>
      <c r="T37" s="22" t="str">
        <f>IFERROR(IF(LEN($C37)*LEN($L37),VLOOKUP(TRIM(CLEAN(LOOKUP(2,1/($B$1:$B37&lt;&gt;0),$B$1:$B37))),Agent!$B$2:$C$18,2,0),""),"")</f>
        <v/>
      </c>
      <c r="U37" s="22" t="str">
        <f>IF(LEN($T37),IFERROR("P"&amp;SEARCH((AND(DAY(F37)&gt;0,DAY(F37)&lt;11)*1)+(AND(DAY(F37)&gt;10,DAY(F37)&lt;21)*2)+(AND(DAY(F37)&gt;20,DAY(F37)&lt;32)*3),"123"),IF(ROW()-ROW($U$5)&gt;1,LOOKUP(2,1/($U$5:U36&lt;&gt;""),$U$5:U36),"")),"")</f>
        <v/>
      </c>
      <c r="V37" s="22" t="str">
        <f t="shared" si="0"/>
        <v/>
      </c>
      <c r="W37" s="22" t="str">
        <f>IF(LEN($T37),"C"&amp;SUMPRODUCT(ISNUMBER(SEARCH({"coaching 1";"coaching 2";"coaching 3"},$L37))*{1;2;3}),"")</f>
        <v/>
      </c>
    </row>
    <row r="38" spans="1:23" customFormat="1" ht="16.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T38" s="22" t="str">
        <f>IFERROR(IF(LEN($C38)*LEN($L38),VLOOKUP(TRIM(CLEAN(LOOKUP(2,1/($B$1:$B38&lt;&gt;0),$B$1:$B38))),Agent!$B$2:$C$18,2,0),""),"")</f>
        <v/>
      </c>
      <c r="U38" s="22" t="str">
        <f>IF(LEN($T38),IFERROR("P"&amp;SEARCH((AND(DAY(F38)&gt;0,DAY(F38)&lt;11)*1)+(AND(DAY(F38)&gt;10,DAY(F38)&lt;21)*2)+(AND(DAY(F38)&gt;20,DAY(F38)&lt;32)*3),"123"),IF(ROW()-ROW($U$5)&gt;1,LOOKUP(2,1/($U$5:U37&lt;&gt;""),$U$5:U37),"")),"")</f>
        <v/>
      </c>
      <c r="V38" s="22" t="str">
        <f t="shared" si="0"/>
        <v/>
      </c>
      <c r="W38" s="22" t="str">
        <f>IF(LEN($T38),"C"&amp;SUMPRODUCT(ISNUMBER(SEARCH({"coaching 1";"coaching 2";"coaching 3"},$L38))*{1;2;3}),"")</f>
        <v/>
      </c>
    </row>
    <row r="39" spans="1:23" customFormat="1" ht="16.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T39" s="22" t="str">
        <f>IFERROR(IF(LEN($C39)*LEN($L39),VLOOKUP(TRIM(CLEAN(LOOKUP(2,1/($B$1:$B39&lt;&gt;0),$B$1:$B39))),Agent!$B$2:$C$18,2,0),""),"")</f>
        <v/>
      </c>
      <c r="U39" s="22" t="str">
        <f>IF(LEN($T39),IFERROR("P"&amp;SEARCH((AND(DAY(F39)&gt;0,DAY(F39)&lt;11)*1)+(AND(DAY(F39)&gt;10,DAY(F39)&lt;21)*2)+(AND(DAY(F39)&gt;20,DAY(F39)&lt;32)*3),"123"),IF(ROW()-ROW($U$5)&gt;1,LOOKUP(2,1/($U$5:U38&lt;&gt;""),$U$5:U38),"")),"")</f>
        <v/>
      </c>
      <c r="V39" s="22" t="str">
        <f t="shared" si="0"/>
        <v/>
      </c>
      <c r="W39" s="22" t="str">
        <f>IF(LEN($T39),"C"&amp;SUMPRODUCT(ISNUMBER(SEARCH({"coaching 1";"coaching 2";"coaching 3"},$L39))*{1;2;3}),"")</f>
        <v/>
      </c>
    </row>
    <row r="40" spans="1:23" customFormat="1" ht="16.5">
      <c r="A40" s="48"/>
      <c r="B40" s="48"/>
      <c r="C40" s="48"/>
      <c r="D40" s="48"/>
      <c r="E40" s="48"/>
      <c r="F40" s="56"/>
      <c r="G40" s="50"/>
      <c r="H40" s="48"/>
      <c r="I40" s="48"/>
      <c r="J40" s="51"/>
      <c r="K40" s="51"/>
      <c r="L40" s="48"/>
      <c r="M40" s="48"/>
      <c r="N40" s="51"/>
      <c r="O40" s="48"/>
      <c r="P40" s="48"/>
      <c r="Q40" s="48"/>
      <c r="R40" s="48"/>
      <c r="T40" s="22" t="str">
        <f>IFERROR(IF(LEN($C40)*LEN($L40),VLOOKUP(TRIM(CLEAN(LOOKUP(2,1/($B$1:$B40&lt;&gt;0),$B$1:$B40))),Agent!$B$2:$C$18,2,0),""),"")</f>
        <v/>
      </c>
      <c r="U40" s="22" t="str">
        <f>IF(LEN($T40),IFERROR("P"&amp;SEARCH((AND(DAY(F40)&gt;0,DAY(F40)&lt;11)*1)+(AND(DAY(F40)&gt;10,DAY(F40)&lt;21)*2)+(AND(DAY(F40)&gt;20,DAY(F40)&lt;32)*3),"123"),IF(ROW()-ROW($U$5)&gt;1,LOOKUP(2,1/($U$5:U39&lt;&gt;""),$U$5:U39),"")),"")</f>
        <v/>
      </c>
      <c r="V40" s="22" t="str">
        <f t="shared" si="0"/>
        <v/>
      </c>
      <c r="W40" s="22" t="str">
        <f>IF(LEN($T40),"C"&amp;SUMPRODUCT(ISNUMBER(SEARCH({"coaching 1";"coaching 2";"coaching 3"},$L40))*{1;2;3}),"")</f>
        <v/>
      </c>
    </row>
    <row r="41" spans="1:23" customFormat="1" ht="16.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T41" s="22" t="str">
        <f>IFERROR(IF(LEN($C41)*LEN($L41),VLOOKUP(TRIM(CLEAN(LOOKUP(2,1/($B$1:$B41&lt;&gt;0),$B$1:$B41))),Agent!$B$2:$C$18,2,0),""),"")</f>
        <v/>
      </c>
      <c r="U41" s="22" t="str">
        <f>IF(LEN($T41),IFERROR("P"&amp;SEARCH((AND(DAY(F41)&gt;0,DAY(F41)&lt;11)*1)+(AND(DAY(F41)&gt;10,DAY(F41)&lt;21)*2)+(AND(DAY(F41)&gt;20,DAY(F41)&lt;32)*3),"123"),IF(ROW()-ROW($U$5)&gt;1,LOOKUP(2,1/($U$5:U40&lt;&gt;""),$U$5:U40),"")),"")</f>
        <v/>
      </c>
      <c r="V41" s="22" t="str">
        <f t="shared" si="0"/>
        <v/>
      </c>
      <c r="W41" s="22" t="str">
        <f>IF(LEN($T41),"C"&amp;SUMPRODUCT(ISNUMBER(SEARCH({"coaching 1";"coaching 2";"coaching 3"},$L41))*{1;2;3}),"")</f>
        <v/>
      </c>
    </row>
    <row r="42" spans="1:23" customFormat="1" ht="16.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T42" s="22" t="str">
        <f>IFERROR(IF(LEN($C42)*LEN($L42),VLOOKUP(TRIM(CLEAN(LOOKUP(2,1/($B$1:$B42&lt;&gt;0),$B$1:$B42))),Agent!$B$2:$C$18,2,0),""),"")</f>
        <v/>
      </c>
      <c r="U42" s="22" t="str">
        <f>IF(LEN($T42),IFERROR("P"&amp;SEARCH((AND(DAY(F42)&gt;0,DAY(F42)&lt;11)*1)+(AND(DAY(F42)&gt;10,DAY(F42)&lt;21)*2)+(AND(DAY(F42)&gt;20,DAY(F42)&lt;32)*3),"123"),IF(ROW()-ROW($U$5)&gt;1,LOOKUP(2,1/($U$5:U41&lt;&gt;""),$U$5:U41),"")),"")</f>
        <v/>
      </c>
      <c r="V42" s="22" t="str">
        <f t="shared" si="0"/>
        <v/>
      </c>
      <c r="W42" s="22" t="str">
        <f>IF(LEN($T42),"C"&amp;SUMPRODUCT(ISNUMBER(SEARCH({"coaching 1";"coaching 2";"coaching 3"},$L42))*{1;2;3}),"")</f>
        <v/>
      </c>
    </row>
    <row r="43" spans="1:23" customFormat="1" ht="16.5">
      <c r="A43" s="48"/>
      <c r="B43" s="48"/>
      <c r="C43" s="48"/>
      <c r="D43" s="48"/>
      <c r="E43" s="48"/>
      <c r="F43" s="56"/>
      <c r="G43" s="50"/>
      <c r="H43" s="48"/>
      <c r="I43" s="48"/>
      <c r="J43" s="51"/>
      <c r="K43" s="51"/>
      <c r="L43" s="48"/>
      <c r="M43" s="48"/>
      <c r="N43" s="51"/>
      <c r="O43" s="48"/>
      <c r="P43" s="48"/>
      <c r="Q43" s="48"/>
      <c r="R43" s="48"/>
      <c r="T43" s="22" t="str">
        <f>IFERROR(IF(LEN($C43)*LEN($L43),VLOOKUP(TRIM(CLEAN(LOOKUP(2,1/($B$1:$B43&lt;&gt;0),$B$1:$B43))),Agent!$B$2:$C$18,2,0),""),"")</f>
        <v/>
      </c>
      <c r="U43" s="22" t="str">
        <f>IF(LEN($T43),IFERROR("P"&amp;SEARCH((AND(DAY(F43)&gt;0,DAY(F43)&lt;11)*1)+(AND(DAY(F43)&gt;10,DAY(F43)&lt;21)*2)+(AND(DAY(F43)&gt;20,DAY(F43)&lt;32)*3),"123"),IF(ROW()-ROW($U$5)&gt;1,LOOKUP(2,1/($U$5:U42&lt;&gt;""),$U$5:U42),"")),"")</f>
        <v/>
      </c>
      <c r="V43" s="22" t="str">
        <f t="shared" si="0"/>
        <v/>
      </c>
      <c r="W43" s="22" t="str">
        <f>IF(LEN($T43),"C"&amp;SUMPRODUCT(ISNUMBER(SEARCH({"coaching 1";"coaching 2";"coaching 3"},$L43))*{1;2;3}),"")</f>
        <v/>
      </c>
    </row>
    <row r="44" spans="1:23" customFormat="1" ht="16.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T44" s="22" t="str">
        <f>IFERROR(IF(LEN($C44)*LEN($L44),VLOOKUP(TRIM(CLEAN(LOOKUP(2,1/($B$1:$B44&lt;&gt;0),$B$1:$B44))),Agent!$B$2:$C$18,2,0),""),"")</f>
        <v/>
      </c>
      <c r="U44" s="22" t="str">
        <f>IF(LEN($T44),IFERROR("P"&amp;SEARCH((AND(DAY(F44)&gt;0,DAY(F44)&lt;11)*1)+(AND(DAY(F44)&gt;10,DAY(F44)&lt;21)*2)+(AND(DAY(F44)&gt;20,DAY(F44)&lt;32)*3),"123"),IF(ROW()-ROW($U$5)&gt;1,LOOKUP(2,1/($U$5:U43&lt;&gt;""),$U$5:U43),"")),"")</f>
        <v/>
      </c>
      <c r="V44" s="22" t="str">
        <f t="shared" si="0"/>
        <v/>
      </c>
      <c r="W44" s="22" t="str">
        <f>IF(LEN($T44),"C"&amp;SUMPRODUCT(ISNUMBER(SEARCH({"coaching 1";"coaching 2";"coaching 3"},$L44))*{1;2;3}),"")</f>
        <v/>
      </c>
    </row>
    <row r="45" spans="1:23" customFormat="1" ht="16.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T45" s="22" t="str">
        <f>IFERROR(IF(LEN($C45)*LEN($L45),VLOOKUP(TRIM(CLEAN(LOOKUP(2,1/($B$1:$B45&lt;&gt;0),$B$1:$B45))),Agent!$B$2:$C$18,2,0),""),"")</f>
        <v/>
      </c>
      <c r="U45" s="22" t="str">
        <f>IF(LEN($T45),IFERROR("P"&amp;SEARCH((AND(DAY(F45)&gt;0,DAY(F45)&lt;11)*1)+(AND(DAY(F45)&gt;10,DAY(F45)&lt;21)*2)+(AND(DAY(F45)&gt;20,DAY(F45)&lt;32)*3),"123"),IF(ROW()-ROW($U$5)&gt;1,LOOKUP(2,1/($U$5:U44&lt;&gt;""),$U$5:U44),"")),"")</f>
        <v/>
      </c>
      <c r="V45" s="22" t="str">
        <f t="shared" si="0"/>
        <v/>
      </c>
      <c r="W45" s="22" t="str">
        <f>IF(LEN($T45),"C"&amp;SUMPRODUCT(ISNUMBER(SEARCH({"coaching 1";"coaching 2";"coaching 3"},$L45))*{1;2;3}),"")</f>
        <v/>
      </c>
    </row>
    <row r="46" spans="1:23" customFormat="1" ht="16.5">
      <c r="A46" s="48"/>
      <c r="B46" s="48"/>
      <c r="C46" s="48"/>
      <c r="D46" s="48"/>
      <c r="E46" s="48"/>
      <c r="F46" s="56"/>
      <c r="G46" s="50"/>
      <c r="H46" s="48"/>
      <c r="I46" s="48"/>
      <c r="J46" s="51"/>
      <c r="K46" s="51"/>
      <c r="L46" s="48"/>
      <c r="M46" s="48"/>
      <c r="N46" s="51"/>
      <c r="O46" s="48"/>
      <c r="P46" s="48"/>
      <c r="Q46" s="48"/>
      <c r="R46" s="48"/>
      <c r="T46" s="22" t="str">
        <f>IFERROR(IF(LEN($C46)*LEN($L46),VLOOKUP(TRIM(CLEAN(LOOKUP(2,1/($B$1:$B46&lt;&gt;0),$B$1:$B46))),Agent!$B$2:$C$18,2,0),""),"")</f>
        <v/>
      </c>
      <c r="U46" s="22" t="str">
        <f>IF(LEN($T46),IFERROR("P"&amp;SEARCH((AND(DAY(F46)&gt;0,DAY(F46)&lt;11)*1)+(AND(DAY(F46)&gt;10,DAY(F46)&lt;21)*2)+(AND(DAY(F46)&gt;20,DAY(F46)&lt;32)*3),"123"),IF(ROW()-ROW($U$5)&gt;1,LOOKUP(2,1/($U$5:U45&lt;&gt;""),$U$5:U45),"")),"")</f>
        <v/>
      </c>
      <c r="V46" s="22" t="str">
        <f t="shared" si="0"/>
        <v/>
      </c>
      <c r="W46" s="22" t="str">
        <f>IF(LEN($T46),"C"&amp;SUMPRODUCT(ISNUMBER(SEARCH({"coaching 1";"coaching 2";"coaching 3"},$L46))*{1;2;3}),"")</f>
        <v/>
      </c>
    </row>
    <row r="47" spans="1:23" customFormat="1" ht="16.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T47" s="22" t="str">
        <f>IFERROR(IF(LEN($C47)*LEN($L47),VLOOKUP(TRIM(CLEAN(LOOKUP(2,1/($B$1:$B47&lt;&gt;0),$B$1:$B47))),Agent!$B$2:$C$18,2,0),""),"")</f>
        <v/>
      </c>
      <c r="U47" s="22" t="str">
        <f>IF(LEN($T47),IFERROR("P"&amp;SEARCH((AND(DAY(F47)&gt;0,DAY(F47)&lt;11)*1)+(AND(DAY(F47)&gt;10,DAY(F47)&lt;21)*2)+(AND(DAY(F47)&gt;20,DAY(F47)&lt;32)*3),"123"),IF(ROW()-ROW($U$5)&gt;1,LOOKUP(2,1/($U$5:U46&lt;&gt;""),$U$5:U46),"")),"")</f>
        <v/>
      </c>
      <c r="V47" s="22" t="str">
        <f t="shared" si="0"/>
        <v/>
      </c>
      <c r="W47" s="22" t="str">
        <f>IF(LEN($T47),"C"&amp;SUMPRODUCT(ISNUMBER(SEARCH({"coaching 1";"coaching 2";"coaching 3"},$L47))*{1;2;3}),"")</f>
        <v/>
      </c>
    </row>
    <row r="48" spans="1:23" customFormat="1" ht="16.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T48" s="22" t="str">
        <f>IFERROR(IF(LEN($C48)*LEN($L48),VLOOKUP(TRIM(CLEAN(LOOKUP(2,1/($B$1:$B48&lt;&gt;0),$B$1:$B48))),Agent!$B$2:$C$18,2,0),""),"")</f>
        <v/>
      </c>
      <c r="U48" s="22" t="str">
        <f>IF(LEN($T48),IFERROR("P"&amp;SEARCH((AND(DAY(F48)&gt;0,DAY(F48)&lt;11)*1)+(AND(DAY(F48)&gt;10,DAY(F48)&lt;21)*2)+(AND(DAY(F48)&gt;20,DAY(F48)&lt;32)*3),"123"),IF(ROW()-ROW($U$5)&gt;1,LOOKUP(2,1/($U$5:U47&lt;&gt;""),$U$5:U47),"")),"")</f>
        <v/>
      </c>
      <c r="V48" s="22" t="str">
        <f t="shared" si="0"/>
        <v/>
      </c>
      <c r="W48" s="22" t="str">
        <f>IF(LEN($T48),"C"&amp;SUMPRODUCT(ISNUMBER(SEARCH({"coaching 1";"coaching 2";"coaching 3"},$L48))*{1;2;3}),"")</f>
        <v/>
      </c>
    </row>
    <row r="49" spans="1:23" customFormat="1" ht="16.5">
      <c r="A49" s="48"/>
      <c r="B49" s="48"/>
      <c r="C49" s="48"/>
      <c r="D49" s="48"/>
      <c r="E49" s="48"/>
      <c r="F49" s="56"/>
      <c r="G49" s="50"/>
      <c r="H49" s="48"/>
      <c r="I49" s="48"/>
      <c r="J49" s="51"/>
      <c r="K49" s="51"/>
      <c r="L49" s="48"/>
      <c r="M49" s="48"/>
      <c r="N49" s="51"/>
      <c r="O49" s="48"/>
      <c r="P49" s="48"/>
      <c r="Q49" s="48"/>
      <c r="R49" s="48"/>
      <c r="T49" s="22" t="str">
        <f>IFERROR(IF(LEN($C49)*LEN($L49),VLOOKUP(TRIM(CLEAN(LOOKUP(2,1/($B$1:$B49&lt;&gt;0),$B$1:$B49))),Agent!$B$2:$C$18,2,0),""),"")</f>
        <v/>
      </c>
      <c r="U49" s="22" t="str">
        <f>IF(LEN($T49),IFERROR("P"&amp;SEARCH((AND(DAY(F49)&gt;0,DAY(F49)&lt;11)*1)+(AND(DAY(F49)&gt;10,DAY(F49)&lt;21)*2)+(AND(DAY(F49)&gt;20,DAY(F49)&lt;32)*3),"123"),IF(ROW()-ROW($U$5)&gt;1,LOOKUP(2,1/($U$5:U48&lt;&gt;""),$U$5:U48),"")),"")</f>
        <v/>
      </c>
      <c r="V49" s="22" t="str">
        <f t="shared" si="0"/>
        <v/>
      </c>
      <c r="W49" s="22" t="str">
        <f>IF(LEN($T49),"C"&amp;SUMPRODUCT(ISNUMBER(SEARCH({"coaching 1";"coaching 2";"coaching 3"},$L49))*{1;2;3}),"")</f>
        <v/>
      </c>
    </row>
    <row r="50" spans="1:23" customFormat="1" ht="16.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T50" s="22" t="str">
        <f>IFERROR(IF(LEN($C50)*LEN($L50),VLOOKUP(TRIM(CLEAN(LOOKUP(2,1/($B$1:$B50&lt;&gt;0),$B$1:$B50))),Agent!$B$2:$C$18,2,0),""),"")</f>
        <v/>
      </c>
      <c r="U50" s="22" t="str">
        <f>IF(LEN($T50),IFERROR("P"&amp;SEARCH((AND(DAY(F50)&gt;0,DAY(F50)&lt;11)*1)+(AND(DAY(F50)&gt;10,DAY(F50)&lt;21)*2)+(AND(DAY(F50)&gt;20,DAY(F50)&lt;32)*3),"123"),IF(ROW()-ROW($U$5)&gt;1,LOOKUP(2,1/($U$5:U49&lt;&gt;""),$U$5:U49),"")),"")</f>
        <v/>
      </c>
      <c r="V50" s="22" t="str">
        <f t="shared" si="0"/>
        <v/>
      </c>
      <c r="W50" s="22" t="str">
        <f>IF(LEN($T50),"C"&amp;SUMPRODUCT(ISNUMBER(SEARCH({"coaching 1";"coaching 2";"coaching 3"},$L50))*{1;2;3}),"")</f>
        <v/>
      </c>
    </row>
    <row r="51" spans="1:23" customFormat="1" ht="16.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T51" s="22" t="str">
        <f>IFERROR(IF(LEN($C51)*LEN($L51),VLOOKUP(TRIM(CLEAN(LOOKUP(2,1/($B$1:$B51&lt;&gt;0),$B$1:$B51))),Agent!$B$2:$C$18,2,0),""),"")</f>
        <v/>
      </c>
      <c r="U51" s="22" t="str">
        <f>IF(LEN($T51),IFERROR("P"&amp;SEARCH((AND(DAY(F51)&gt;0,DAY(F51)&lt;11)*1)+(AND(DAY(F51)&gt;10,DAY(F51)&lt;21)*2)+(AND(DAY(F51)&gt;20,DAY(F51)&lt;32)*3),"123"),IF(ROW()-ROW($U$5)&gt;1,LOOKUP(2,1/($U$5:U50&lt;&gt;""),$U$5:U50),"")),"")</f>
        <v/>
      </c>
      <c r="V51" s="22" t="str">
        <f t="shared" si="0"/>
        <v/>
      </c>
      <c r="W51" s="22" t="str">
        <f>IF(LEN($T51),"C"&amp;SUMPRODUCT(ISNUMBER(SEARCH({"coaching 1";"coaching 2";"coaching 3"},$L51))*{1;2;3}),"")</f>
        <v/>
      </c>
    </row>
    <row r="52" spans="1:23" customFormat="1" ht="16.5">
      <c r="A52" s="48"/>
      <c r="B52" s="48"/>
      <c r="C52" s="48"/>
      <c r="D52" s="48"/>
      <c r="E52" s="48"/>
      <c r="F52" s="56"/>
      <c r="G52" s="50"/>
      <c r="H52" s="48"/>
      <c r="I52" s="48"/>
      <c r="J52" s="51"/>
      <c r="K52" s="51"/>
      <c r="L52" s="48"/>
      <c r="M52" s="48"/>
      <c r="N52" s="51"/>
      <c r="O52" s="48"/>
      <c r="P52" s="48"/>
      <c r="Q52" s="48"/>
      <c r="R52" s="48"/>
      <c r="T52" s="22" t="str">
        <f>IFERROR(IF(LEN($C52)*LEN($L52),VLOOKUP(TRIM(CLEAN(LOOKUP(2,1/($B$1:$B52&lt;&gt;0),$B$1:$B52))),Agent!$B$2:$C$18,2,0),""),"")</f>
        <v/>
      </c>
      <c r="U52" s="22" t="str">
        <f>IF(LEN($T52),IFERROR("P"&amp;SEARCH((AND(DAY(F52)&gt;0,DAY(F52)&lt;11)*1)+(AND(DAY(F52)&gt;10,DAY(F52)&lt;21)*2)+(AND(DAY(F52)&gt;20,DAY(F52)&lt;32)*3),"123"),IF(ROW()-ROW($U$5)&gt;1,LOOKUP(2,1/($U$5:U51&lt;&gt;""),$U$5:U51),"")),"")</f>
        <v/>
      </c>
      <c r="V52" s="22" t="str">
        <f t="shared" si="0"/>
        <v/>
      </c>
      <c r="W52" s="22" t="str">
        <f>IF(LEN($T52),"C"&amp;SUMPRODUCT(ISNUMBER(SEARCH({"coaching 1";"coaching 2";"coaching 3"},$L52))*{1;2;3}),"")</f>
        <v/>
      </c>
    </row>
    <row r="53" spans="1:23" customFormat="1" ht="16.5">
      <c r="A53" s="48"/>
      <c r="B53" s="48"/>
      <c r="C53" s="57"/>
      <c r="D53" s="57"/>
      <c r="E53" s="48"/>
      <c r="F53" s="48"/>
      <c r="G53" s="48"/>
      <c r="H53" s="48"/>
      <c r="I53" s="48"/>
      <c r="J53" s="48"/>
      <c r="K53" s="48"/>
      <c r="L53" s="57"/>
      <c r="M53" s="57"/>
      <c r="N53" s="48"/>
      <c r="O53" s="48"/>
      <c r="P53" s="48"/>
      <c r="Q53" s="48"/>
      <c r="R53" s="48"/>
      <c r="T53" s="22" t="str">
        <f>IFERROR(IF(LEN($C53)*LEN($L53),VLOOKUP(TRIM(CLEAN(LOOKUP(2,1/($B$1:$B53&lt;&gt;0),$B$1:$B53))),Agent!$B$2:$C$18,2,0),""),"")</f>
        <v/>
      </c>
      <c r="U53" s="22" t="str">
        <f>IF(LEN($T53),IFERROR("P"&amp;SEARCH((AND(DAY(F53)&gt;0,DAY(F53)&lt;11)*1)+(AND(DAY(F53)&gt;10,DAY(F53)&lt;21)*2)+(AND(DAY(F53)&gt;20,DAY(F53)&lt;32)*3),"123"),IF(ROW()-ROW($U$5)&gt;1,LOOKUP(2,1/($U$5:U52&lt;&gt;""),$U$5:U52),"")),"")</f>
        <v/>
      </c>
      <c r="V53" s="22" t="str">
        <f t="shared" si="0"/>
        <v/>
      </c>
      <c r="W53" s="22" t="str">
        <f>IF(LEN($T53),"C"&amp;SUMPRODUCT(ISNUMBER(SEARCH({"coaching 1";"coaching 2";"coaching 3"},$L53))*{1;2;3}),"")</f>
        <v/>
      </c>
    </row>
    <row r="54" spans="1:23" customFormat="1" ht="16.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T54" s="22" t="str">
        <f>IFERROR(IF(LEN($C54)*LEN($L54),VLOOKUP(TRIM(CLEAN(LOOKUP(2,1/($B$1:$B54&lt;&gt;0),$B$1:$B54))),Agent!$B$2:$C$18,2,0),""),"")</f>
        <v/>
      </c>
      <c r="U54" s="22" t="str">
        <f>IF(LEN($T54),IFERROR("P"&amp;SEARCH((AND(DAY(F54)&gt;0,DAY(F54)&lt;11)*1)+(AND(DAY(F54)&gt;10,DAY(F54)&lt;21)*2)+(AND(DAY(F54)&gt;20,DAY(F54)&lt;32)*3),"123"),IF(ROW()-ROW($U$5)&gt;1,LOOKUP(2,1/($U$5:U53&lt;&gt;""),$U$5:U53),"")),"")</f>
        <v/>
      </c>
      <c r="V54" s="22" t="str">
        <f t="shared" si="0"/>
        <v/>
      </c>
      <c r="W54" s="22" t="str">
        <f>IF(LEN($T54),"C"&amp;SUMPRODUCT(ISNUMBER(SEARCH({"coaching 1";"coaching 2";"coaching 3"},$L54))*{1;2;3}),"")</f>
        <v/>
      </c>
    </row>
    <row r="55" spans="1:23" customFormat="1" ht="16.5">
      <c r="A55" s="48"/>
      <c r="B55" s="48"/>
      <c r="C55" s="57"/>
      <c r="D55" s="57"/>
      <c r="E55" s="48"/>
      <c r="F55" s="48"/>
      <c r="G55" s="48"/>
      <c r="H55" s="48"/>
      <c r="I55" s="48"/>
      <c r="J55" s="48"/>
      <c r="K55" s="48"/>
      <c r="L55" s="57"/>
      <c r="M55" s="57"/>
      <c r="N55" s="48"/>
      <c r="O55" s="48"/>
      <c r="P55" s="48"/>
      <c r="Q55" s="48"/>
      <c r="R55" s="48"/>
      <c r="T55" s="22" t="str">
        <f>IFERROR(IF(LEN($C55)*LEN($L55),VLOOKUP(TRIM(CLEAN(LOOKUP(2,1/($B$1:$B55&lt;&gt;0),$B$1:$B55))),Agent!$B$2:$C$18,2,0),""),"")</f>
        <v/>
      </c>
      <c r="U55" s="22" t="str">
        <f>IF(LEN($T55),IFERROR("P"&amp;SEARCH((AND(DAY(F55)&gt;0,DAY(F55)&lt;11)*1)+(AND(DAY(F55)&gt;10,DAY(F55)&lt;21)*2)+(AND(DAY(F55)&gt;20,DAY(F55)&lt;32)*3),"123"),IF(ROW()-ROW($U$5)&gt;1,LOOKUP(2,1/($U$5:U54&lt;&gt;""),$U$5:U54),"")),"")</f>
        <v/>
      </c>
      <c r="V55" s="22" t="str">
        <f t="shared" si="0"/>
        <v/>
      </c>
      <c r="W55" s="22" t="str">
        <f>IF(LEN($T55),"C"&amp;SUMPRODUCT(ISNUMBER(SEARCH({"coaching 1";"coaching 2";"coaching 3"},$L55))*{1;2;3}),"")</f>
        <v/>
      </c>
    </row>
    <row r="56" spans="1:23" customFormat="1" ht="16.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T56" s="22" t="str">
        <f>IFERROR(IF(LEN($C56)*LEN($L56),VLOOKUP(TRIM(CLEAN(LOOKUP(2,1/($B$1:$B56&lt;&gt;0),$B$1:$B56))),Agent!$B$2:$C$18,2,0),""),"")</f>
        <v/>
      </c>
      <c r="U56" s="22" t="str">
        <f>IF(LEN($T56),IFERROR("P"&amp;SEARCH((AND(DAY(F56)&gt;0,DAY(F56)&lt;11)*1)+(AND(DAY(F56)&gt;10,DAY(F56)&lt;21)*2)+(AND(DAY(F56)&gt;20,DAY(F56)&lt;32)*3),"123"),IF(ROW()-ROW($U$5)&gt;1,LOOKUP(2,1/($U$5:U55&lt;&gt;""),$U$5:U55),"")),"")</f>
        <v/>
      </c>
      <c r="V56" s="22" t="str">
        <f t="shared" si="0"/>
        <v/>
      </c>
      <c r="W56" s="22" t="str">
        <f>IF(LEN($T56),"C"&amp;SUMPRODUCT(ISNUMBER(SEARCH({"coaching 1";"coaching 2";"coaching 3"},$L56))*{1;2;3}),"")</f>
        <v/>
      </c>
    </row>
    <row r="57" spans="1:23" customFormat="1" ht="16.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T57" s="22" t="str">
        <f>IFERROR(IF(LEN($C57)*LEN($L57),VLOOKUP(TRIM(CLEAN(LOOKUP(2,1/($B$1:$B57&lt;&gt;0),$B$1:$B57))),Agent!$B$2:$C$18,2,0),""),"")</f>
        <v/>
      </c>
      <c r="U57" s="22" t="str">
        <f>IF(LEN($T57),IFERROR("P"&amp;SEARCH((AND(DAY(F57)&gt;0,DAY(F57)&lt;11)*1)+(AND(DAY(F57)&gt;10,DAY(F57)&lt;21)*2)+(AND(DAY(F57)&gt;20,DAY(F57)&lt;32)*3),"123"),IF(ROW()-ROW($U$5)&gt;1,LOOKUP(2,1/($U$5:U56&lt;&gt;""),$U$5:U56),"")),"")</f>
        <v/>
      </c>
      <c r="V57" s="22" t="str">
        <f t="shared" si="0"/>
        <v/>
      </c>
      <c r="W57" s="22" t="str">
        <f>IF(LEN($T57),"C"&amp;SUMPRODUCT(ISNUMBER(SEARCH({"coaching 1";"coaching 2";"coaching 3"},$L57))*{1;2;3}),"")</f>
        <v/>
      </c>
    </row>
    <row r="58" spans="1:23" customFormat="1" ht="16.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T58" s="22" t="str">
        <f>IFERROR(IF(LEN($C58)*LEN($L58),VLOOKUP(TRIM(CLEAN(LOOKUP(2,1/($B$1:$B58&lt;&gt;0),$B$1:$B58))),Agent!$B$2:$C$18,2,0),""),"")</f>
        <v/>
      </c>
      <c r="U58" s="22" t="str">
        <f>IF(LEN($T58),IFERROR("P"&amp;SEARCH((AND(DAY(F58)&gt;0,DAY(F58)&lt;11)*1)+(AND(DAY(F58)&gt;10,DAY(F58)&lt;21)*2)+(AND(DAY(F58)&gt;20,DAY(F58)&lt;32)*3),"123"),IF(ROW()-ROW($U$5)&gt;1,LOOKUP(2,1/($U$5:U57&lt;&gt;""),$U$5:U57),"")),"")</f>
        <v/>
      </c>
      <c r="V58" s="22" t="str">
        <f t="shared" si="0"/>
        <v/>
      </c>
      <c r="W58" s="22" t="str">
        <f>IF(LEN($T58),"C"&amp;SUMPRODUCT(ISNUMBER(SEARCH({"coaching 1";"coaching 2";"coaching 3"},$L58))*{1;2;3}),"")</f>
        <v/>
      </c>
    </row>
    <row r="59" spans="1:23" customFormat="1" ht="16.5">
      <c r="A59" s="48"/>
      <c r="B59" s="48"/>
      <c r="C59" s="48"/>
      <c r="D59" s="48"/>
      <c r="E59" s="48"/>
      <c r="F59" s="56"/>
      <c r="G59" s="50"/>
      <c r="H59" s="48"/>
      <c r="I59" s="48"/>
      <c r="J59" s="51"/>
      <c r="K59" s="51"/>
      <c r="L59" s="48"/>
      <c r="M59" s="48"/>
      <c r="N59" s="51"/>
      <c r="O59" s="48"/>
      <c r="P59" s="48"/>
      <c r="Q59" s="48"/>
      <c r="R59" s="48"/>
      <c r="T59" s="22" t="str">
        <f>IFERROR(IF(LEN($C59)*LEN($L59),VLOOKUP(TRIM(CLEAN(LOOKUP(2,1/($B$1:$B59&lt;&gt;0),$B$1:$B59))),Agent!$B$2:$C$18,2,0),""),"")</f>
        <v/>
      </c>
      <c r="U59" s="22" t="str">
        <f>IF(LEN($T59),IFERROR("P"&amp;SEARCH((AND(DAY(F59)&gt;0,DAY(F59)&lt;11)*1)+(AND(DAY(F59)&gt;10,DAY(F59)&lt;21)*2)+(AND(DAY(F59)&gt;20,DAY(F59)&lt;32)*3),"123"),IF(ROW()-ROW($U$5)&gt;1,LOOKUP(2,1/($U$5:U58&lt;&gt;""),$U$5:U58),"")),"")</f>
        <v/>
      </c>
      <c r="V59" s="22" t="str">
        <f t="shared" si="0"/>
        <v/>
      </c>
      <c r="W59" s="22" t="str">
        <f>IF(LEN($T59),"C"&amp;SUMPRODUCT(ISNUMBER(SEARCH({"coaching 1";"coaching 2";"coaching 3"},$L59))*{1;2;3}),"")</f>
        <v/>
      </c>
    </row>
    <row r="60" spans="1:23" customFormat="1" ht="16.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T60" s="22" t="str">
        <f>IFERROR(IF(LEN($C60)*LEN($L60),VLOOKUP(TRIM(CLEAN(LOOKUP(2,1/($B$1:$B60&lt;&gt;0),$B$1:$B60))),Agent!$B$2:$C$18,2,0),""),"")</f>
        <v/>
      </c>
      <c r="U60" s="22" t="str">
        <f>IF(LEN($T60),IFERROR("P"&amp;SEARCH((AND(DAY(F60)&gt;0,DAY(F60)&lt;11)*1)+(AND(DAY(F60)&gt;10,DAY(F60)&lt;21)*2)+(AND(DAY(F60)&gt;20,DAY(F60)&lt;32)*3),"123"),IF(ROW()-ROW($U$5)&gt;1,LOOKUP(2,1/($U$5:U59&lt;&gt;""),$U$5:U59),"")),"")</f>
        <v/>
      </c>
      <c r="V60" s="22" t="str">
        <f t="shared" si="0"/>
        <v/>
      </c>
      <c r="W60" s="22" t="str">
        <f>IF(LEN($T60),"C"&amp;SUMPRODUCT(ISNUMBER(SEARCH({"coaching 1";"coaching 2";"coaching 3"},$L60))*{1;2;3}),"")</f>
        <v/>
      </c>
    </row>
    <row r="61" spans="1:23" customFormat="1" ht="16.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T61" s="22" t="str">
        <f>IFERROR(IF(LEN($C61)*LEN($L61),VLOOKUP(TRIM(CLEAN(LOOKUP(2,1/($B$1:$B61&lt;&gt;0),$B$1:$B61))),Agent!$B$2:$C$18,2,0),""),"")</f>
        <v/>
      </c>
      <c r="U61" s="22" t="str">
        <f>IF(LEN($T61),IFERROR("P"&amp;SEARCH((AND(DAY(F61)&gt;0,DAY(F61)&lt;11)*1)+(AND(DAY(F61)&gt;10,DAY(F61)&lt;21)*2)+(AND(DAY(F61)&gt;20,DAY(F61)&lt;32)*3),"123"),IF(ROW()-ROW($U$5)&gt;1,LOOKUP(2,1/($U$5:U60&lt;&gt;""),$U$5:U60),"")),"")</f>
        <v/>
      </c>
      <c r="V61" s="22" t="str">
        <f t="shared" si="0"/>
        <v/>
      </c>
      <c r="W61" s="22" t="str">
        <f>IF(LEN($T61),"C"&amp;SUMPRODUCT(ISNUMBER(SEARCH({"coaching 1";"coaching 2";"coaching 3"},$L61))*{1;2;3}),"")</f>
        <v/>
      </c>
    </row>
    <row r="62" spans="1:23" customFormat="1" ht="16.5">
      <c r="A62" s="48"/>
      <c r="B62" s="48"/>
      <c r="C62" s="48"/>
      <c r="D62" s="48"/>
      <c r="E62" s="48"/>
      <c r="F62" s="56"/>
      <c r="G62" s="50"/>
      <c r="H62" s="48"/>
      <c r="I62" s="48"/>
      <c r="J62" s="51"/>
      <c r="K62" s="51"/>
      <c r="L62" s="48"/>
      <c r="M62" s="48"/>
      <c r="N62" s="51"/>
      <c r="O62" s="48"/>
      <c r="P62" s="48"/>
      <c r="Q62" s="48"/>
      <c r="R62" s="48"/>
      <c r="T62" s="22" t="str">
        <f>IFERROR(IF(LEN($C62)*LEN($L62),VLOOKUP(TRIM(CLEAN(LOOKUP(2,1/($B$1:$B62&lt;&gt;0),$B$1:$B62))),Agent!$B$2:$C$18,2,0),""),"")</f>
        <v/>
      </c>
      <c r="U62" s="22" t="str">
        <f>IF(LEN($T62),IFERROR("P"&amp;SEARCH((AND(DAY(F62)&gt;0,DAY(F62)&lt;11)*1)+(AND(DAY(F62)&gt;10,DAY(F62)&lt;21)*2)+(AND(DAY(F62)&gt;20,DAY(F62)&lt;32)*3),"123"),IF(ROW()-ROW($U$5)&gt;1,LOOKUP(2,1/($U$5:U61&lt;&gt;""),$U$5:U61),"")),"")</f>
        <v/>
      </c>
      <c r="V62" s="22" t="str">
        <f t="shared" si="0"/>
        <v/>
      </c>
      <c r="W62" s="22" t="str">
        <f>IF(LEN($T62),"C"&amp;SUMPRODUCT(ISNUMBER(SEARCH({"coaching 1";"coaching 2";"coaching 3"},$L62))*{1;2;3}),"")</f>
        <v/>
      </c>
    </row>
    <row r="63" spans="1:23" customFormat="1" ht="16.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T63" s="22" t="str">
        <f>IFERROR(IF(LEN($C63)*LEN($L63),VLOOKUP(TRIM(CLEAN(LOOKUP(2,1/($B$1:$B63&lt;&gt;0),$B$1:$B63))),Agent!$B$2:$C$18,2,0),""),"")</f>
        <v/>
      </c>
      <c r="U63" s="22" t="str">
        <f>IF(LEN($T63),IFERROR("P"&amp;SEARCH((AND(DAY(F63)&gt;0,DAY(F63)&lt;11)*1)+(AND(DAY(F63)&gt;10,DAY(F63)&lt;21)*2)+(AND(DAY(F63)&gt;20,DAY(F63)&lt;32)*3),"123"),IF(ROW()-ROW($U$5)&gt;1,LOOKUP(2,1/($U$5:U62&lt;&gt;""),$U$5:U62),"")),"")</f>
        <v/>
      </c>
      <c r="V63" s="22" t="str">
        <f t="shared" si="0"/>
        <v/>
      </c>
      <c r="W63" s="22" t="str">
        <f>IF(LEN($T63),"C"&amp;SUMPRODUCT(ISNUMBER(SEARCH({"coaching 1";"coaching 2";"coaching 3"},$L63))*{1;2;3}),"")</f>
        <v/>
      </c>
    </row>
    <row r="64" spans="1:23" customFormat="1" ht="16.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T64" s="22" t="str">
        <f>IFERROR(IF(LEN($C64)*LEN($L64),VLOOKUP(TRIM(CLEAN(LOOKUP(2,1/($B$1:$B64&lt;&gt;0),$B$1:$B64))),Agent!$B$2:$C$18,2,0),""),"")</f>
        <v/>
      </c>
      <c r="U64" s="22" t="str">
        <f>IF(LEN($T64),IFERROR("P"&amp;SEARCH((AND(DAY(F64)&gt;0,DAY(F64)&lt;11)*1)+(AND(DAY(F64)&gt;10,DAY(F64)&lt;21)*2)+(AND(DAY(F64)&gt;20,DAY(F64)&lt;32)*3),"123"),IF(ROW()-ROW($U$5)&gt;1,LOOKUP(2,1/($U$5:U63&lt;&gt;""),$U$5:U63),"")),"")</f>
        <v/>
      </c>
      <c r="V64" s="22" t="str">
        <f t="shared" si="0"/>
        <v/>
      </c>
      <c r="W64" s="22" t="str">
        <f>IF(LEN($T64),"C"&amp;SUMPRODUCT(ISNUMBER(SEARCH({"coaching 1";"coaching 2";"coaching 3"},$L64))*{1;2;3}),"")</f>
        <v/>
      </c>
    </row>
    <row r="65" spans="1:23" customFormat="1" ht="16.5">
      <c r="A65" s="48"/>
      <c r="B65" s="48"/>
      <c r="C65" s="48"/>
      <c r="D65" s="48"/>
      <c r="E65" s="48"/>
      <c r="F65" s="56"/>
      <c r="G65" s="50"/>
      <c r="H65" s="48"/>
      <c r="I65" s="48"/>
      <c r="J65" s="51"/>
      <c r="K65" s="51"/>
      <c r="L65" s="48"/>
      <c r="M65" s="48"/>
      <c r="N65" s="51"/>
      <c r="O65" s="48"/>
      <c r="P65" s="48"/>
      <c r="Q65" s="48"/>
      <c r="R65" s="48"/>
      <c r="T65" s="22" t="str">
        <f>IFERROR(IF(LEN($C65)*LEN($L65),VLOOKUP(TRIM(CLEAN(LOOKUP(2,1/($B$1:$B65&lt;&gt;0),$B$1:$B65))),Agent!$B$2:$C$18,2,0),""),"")</f>
        <v/>
      </c>
      <c r="U65" s="22" t="str">
        <f>IF(LEN($T65),IFERROR("P"&amp;SEARCH((AND(DAY(F65)&gt;0,DAY(F65)&lt;11)*1)+(AND(DAY(F65)&gt;10,DAY(F65)&lt;21)*2)+(AND(DAY(F65)&gt;20,DAY(F65)&lt;32)*3),"123"),IF(ROW()-ROW($U$5)&gt;1,LOOKUP(2,1/($U$5:U64&lt;&gt;""),$U$5:U64),"")),"")</f>
        <v/>
      </c>
      <c r="V65" s="22" t="str">
        <f t="shared" si="0"/>
        <v/>
      </c>
      <c r="W65" s="22" t="str">
        <f>IF(LEN($T65),"C"&amp;SUMPRODUCT(ISNUMBER(SEARCH({"coaching 1";"coaching 2";"coaching 3"},$L65))*{1;2;3}),"")</f>
        <v/>
      </c>
    </row>
    <row r="66" spans="1:23" customFormat="1" ht="16.5">
      <c r="A66" s="48"/>
      <c r="B66" s="48"/>
      <c r="C66" s="57"/>
      <c r="D66" s="57"/>
      <c r="E66" s="48"/>
      <c r="F66" s="48"/>
      <c r="G66" s="48"/>
      <c r="H66" s="48"/>
      <c r="I66" s="48"/>
      <c r="J66" s="48"/>
      <c r="K66" s="48"/>
      <c r="L66" s="57"/>
      <c r="M66" s="57"/>
      <c r="N66" s="48"/>
      <c r="O66" s="48"/>
      <c r="P66" s="48"/>
      <c r="Q66" s="48"/>
      <c r="R66" s="48"/>
      <c r="T66" s="22" t="str">
        <f>IFERROR(IF(LEN($C66)*LEN($L66),VLOOKUP(TRIM(CLEAN(LOOKUP(2,1/($B$1:$B66&lt;&gt;0),$B$1:$B66))),Agent!$B$2:$C$18,2,0),""),"")</f>
        <v/>
      </c>
      <c r="U66" s="22" t="str">
        <f>IF(LEN($T66),IFERROR("P"&amp;SEARCH((AND(DAY(F66)&gt;0,DAY(F66)&lt;11)*1)+(AND(DAY(F66)&gt;10,DAY(F66)&lt;21)*2)+(AND(DAY(F66)&gt;20,DAY(F66)&lt;32)*3),"123"),IF(ROW()-ROW($U$5)&gt;1,LOOKUP(2,1/($U$5:U65&lt;&gt;""),$U$5:U65),"")),"")</f>
        <v/>
      </c>
      <c r="V66" s="22" t="str">
        <f t="shared" si="0"/>
        <v/>
      </c>
      <c r="W66" s="22" t="str">
        <f>IF(LEN($T66),"C"&amp;SUMPRODUCT(ISNUMBER(SEARCH({"coaching 1";"coaching 2";"coaching 3"},$L66))*{1;2;3}),"")</f>
        <v/>
      </c>
    </row>
    <row r="67" spans="1:23" customFormat="1" ht="16.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T67" s="22" t="str">
        <f>IFERROR(IF(LEN($C67)*LEN($L67),VLOOKUP(TRIM(CLEAN(LOOKUP(2,1/($B$1:$B67&lt;&gt;0),$B$1:$B67))),Agent!$B$2:$C$18,2,0),""),"")</f>
        <v/>
      </c>
      <c r="U67" s="22" t="str">
        <f>IF(LEN($T67),IFERROR("P"&amp;SEARCH((AND(DAY(F67)&gt;0,DAY(F67)&lt;11)*1)+(AND(DAY(F67)&gt;10,DAY(F67)&lt;21)*2)+(AND(DAY(F67)&gt;20,DAY(F67)&lt;32)*3),"123"),IF(ROW()-ROW($U$5)&gt;1,LOOKUP(2,1/($U$5:U66&lt;&gt;""),$U$5:U66),"")),"")</f>
        <v/>
      </c>
      <c r="V67" s="22" t="str">
        <f t="shared" si="0"/>
        <v/>
      </c>
      <c r="W67" s="22" t="str">
        <f>IF(LEN($T67),"C"&amp;SUMPRODUCT(ISNUMBER(SEARCH({"coaching 1";"coaching 2";"coaching 3"},$L67))*{1;2;3}),"")</f>
        <v/>
      </c>
    </row>
    <row r="68" spans="1:23" customFormat="1" ht="16.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T68" s="22" t="str">
        <f>IFERROR(IF(LEN($C68)*LEN($L68),VLOOKUP(TRIM(CLEAN(LOOKUP(2,1/($B$1:$B68&lt;&gt;0),$B$1:$B68))),Agent!$B$2:$C$18,2,0),""),"")</f>
        <v/>
      </c>
      <c r="U68" s="22" t="str">
        <f>IF(LEN($T68),IFERROR("P"&amp;SEARCH((AND(DAY(F68)&gt;0,DAY(F68)&lt;11)*1)+(AND(DAY(F68)&gt;10,DAY(F68)&lt;21)*2)+(AND(DAY(F68)&gt;20,DAY(F68)&lt;32)*3),"123"),IF(ROW()-ROW($U$5)&gt;1,LOOKUP(2,1/($U$5:U67&lt;&gt;""),$U$5:U67),"")),"")</f>
        <v/>
      </c>
      <c r="V68" s="22" t="str">
        <f t="shared" si="0"/>
        <v/>
      </c>
      <c r="W68" s="22" t="str">
        <f>IF(LEN($T68),"C"&amp;SUMPRODUCT(ISNUMBER(SEARCH({"coaching 1";"coaching 2";"coaching 3"},$L68))*{1;2;3}),"")</f>
        <v/>
      </c>
    </row>
    <row r="69" spans="1:23" customFormat="1" ht="16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T69" s="22" t="str">
        <f>IFERROR(IF(LEN($C69)*LEN($L69),VLOOKUP(TRIM(CLEAN(LOOKUP(2,1/($B$1:$B69&lt;&gt;0),$B$1:$B69))),Agent!$B$2:$C$18,2,0),""),"")</f>
        <v/>
      </c>
      <c r="U69" s="22" t="str">
        <f>IF(LEN($T69),IFERROR("P"&amp;SEARCH((AND(DAY(F69)&gt;0,DAY(F69)&lt;11)*1)+(AND(DAY(F69)&gt;10,DAY(F69)&lt;21)*2)+(AND(DAY(F69)&gt;20,DAY(F69)&lt;32)*3),"123"),IF(ROW()-ROW($U$5)&gt;1,LOOKUP(2,1/($U$5:U68&lt;&gt;""),$U$5:U68),"")),"")</f>
        <v/>
      </c>
      <c r="V69" s="22" t="str">
        <f t="shared" si="0"/>
        <v/>
      </c>
      <c r="W69" s="22" t="str">
        <f>IF(LEN($T69),"C"&amp;SUMPRODUCT(ISNUMBER(SEARCH({"coaching 1";"coaching 2";"coaching 3"},$L69))*{1;2;3}),"")</f>
        <v/>
      </c>
    </row>
    <row r="70" spans="1:23" customFormat="1" ht="16.5">
      <c r="A70" s="48"/>
      <c r="B70" s="48"/>
      <c r="C70" s="48"/>
      <c r="D70" s="48"/>
      <c r="E70" s="48"/>
      <c r="F70" s="56"/>
      <c r="G70" s="50"/>
      <c r="H70" s="48"/>
      <c r="I70" s="48"/>
      <c r="J70" s="51"/>
      <c r="K70" s="51"/>
      <c r="L70" s="48"/>
      <c r="M70" s="48"/>
      <c r="N70" s="51"/>
      <c r="O70" s="48"/>
      <c r="P70" s="48"/>
      <c r="Q70" s="48"/>
      <c r="R70" s="48"/>
      <c r="T70" s="22" t="str">
        <f>IFERROR(IF(LEN($C70)*LEN($L70),VLOOKUP(TRIM(CLEAN(LOOKUP(2,1/($B$1:$B70&lt;&gt;0),$B$1:$B70))),Agent!$B$2:$C$18,2,0),""),"")</f>
        <v/>
      </c>
      <c r="U70" s="22" t="str">
        <f>IF(LEN($T70),IFERROR("P"&amp;SEARCH((AND(DAY(F70)&gt;0,DAY(F70)&lt;11)*1)+(AND(DAY(F70)&gt;10,DAY(F70)&lt;21)*2)+(AND(DAY(F70)&gt;20,DAY(F70)&lt;32)*3),"123"),IF(ROW()-ROW($U$5)&gt;1,LOOKUP(2,1/($U$5:U69&lt;&gt;""),$U$5:U69),"")),"")</f>
        <v/>
      </c>
      <c r="V70" s="22" t="str">
        <f t="shared" ref="V70:V121" si="1">IF(LEN($T70),INDEX(KP.Code,SUMPRODUCT(ISNUMBER(SEARCH("*"&amp;KP.Keyword&amp;"*",C70))*ROW(KP.Code))-2),"")</f>
        <v/>
      </c>
      <c r="W70" s="22" t="str">
        <f>IF(LEN($T70),"C"&amp;SUMPRODUCT(ISNUMBER(SEARCH({"coaching 1";"coaching 2";"coaching 3"},$L70))*{1;2;3}),"")</f>
        <v/>
      </c>
    </row>
    <row r="71" spans="1:23" customFormat="1" ht="16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T71" s="22" t="str">
        <f>IFERROR(IF(LEN($C71)*LEN($L71),VLOOKUP(TRIM(CLEAN(LOOKUP(2,1/($B$1:$B71&lt;&gt;0),$B$1:$B71))),Agent!$B$2:$C$18,2,0),""),"")</f>
        <v/>
      </c>
      <c r="U71" s="22" t="str">
        <f>IF(LEN($T71),IFERROR("P"&amp;SEARCH((AND(DAY(F71)&gt;0,DAY(F71)&lt;11)*1)+(AND(DAY(F71)&gt;10,DAY(F71)&lt;21)*2)+(AND(DAY(F71)&gt;20,DAY(F71)&lt;32)*3),"123"),IF(ROW()-ROW($U$5)&gt;1,LOOKUP(2,1/($U$5:U70&lt;&gt;""),$U$5:U70),"")),"")</f>
        <v/>
      </c>
      <c r="V71" s="22" t="str">
        <f t="shared" si="1"/>
        <v/>
      </c>
      <c r="W71" s="22" t="str">
        <f>IF(LEN($T71),"C"&amp;SUMPRODUCT(ISNUMBER(SEARCH({"coaching 1";"coaching 2";"coaching 3"},$L71))*{1;2;3}),"")</f>
        <v/>
      </c>
    </row>
    <row r="72" spans="1:23" customFormat="1" ht="16.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T72" s="22" t="str">
        <f>IFERROR(IF(LEN($C72)*LEN($L72),VLOOKUP(TRIM(CLEAN(LOOKUP(2,1/($B$1:$B72&lt;&gt;0),$B$1:$B72))),Agent!$B$2:$C$18,2,0),""),"")</f>
        <v/>
      </c>
      <c r="U72" s="22" t="str">
        <f>IF(LEN($T72),IFERROR("P"&amp;SEARCH((AND(DAY(F72)&gt;0,DAY(F72)&lt;11)*1)+(AND(DAY(F72)&gt;10,DAY(F72)&lt;21)*2)+(AND(DAY(F72)&gt;20,DAY(F72)&lt;32)*3),"123"),IF(ROW()-ROW($U$5)&gt;1,LOOKUP(2,1/($U$5:U71&lt;&gt;""),$U$5:U71),"")),"")</f>
        <v/>
      </c>
      <c r="V72" s="22" t="str">
        <f t="shared" si="1"/>
        <v/>
      </c>
      <c r="W72" s="22" t="str">
        <f>IF(LEN($T72),"C"&amp;SUMPRODUCT(ISNUMBER(SEARCH({"coaching 1";"coaching 2";"coaching 3"},$L72))*{1;2;3}),"")</f>
        <v/>
      </c>
    </row>
    <row r="73" spans="1:23" customForma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T73" s="22" t="str">
        <f>IFERROR(IF(LEN($C73)*LEN($L73),VLOOKUP(TRIM(CLEAN(LOOKUP(2,1/($B$1:$B73&lt;&gt;0),$B$1:$B73))),Agent!$B$2:$C$18,2,0),""),"")</f>
        <v/>
      </c>
      <c r="U73" s="22" t="str">
        <f>IF(LEN($T73),IFERROR("P"&amp;SEARCH((AND(DAY(F73)&gt;0,DAY(F73)&lt;11)*1)+(AND(DAY(F73)&gt;10,DAY(F73)&lt;21)*2)+(AND(DAY(F73)&gt;20,DAY(F73)&lt;32)*3),"123"),IF(ROW()-ROW($U$5)&gt;1,LOOKUP(2,1/($U$5:U72&lt;&gt;""),$U$5:U72),"")),"")</f>
        <v/>
      </c>
      <c r="V73" s="22" t="str">
        <f t="shared" si="1"/>
        <v/>
      </c>
      <c r="W73" s="22" t="str">
        <f>IF(LEN($T73),"C"&amp;SUMPRODUCT(ISNUMBER(SEARCH({"coaching 1";"coaching 2";"coaching 3"},$L73))*{1;2;3}),"")</f>
        <v/>
      </c>
    </row>
    <row r="74" spans="1:23" customForma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T74" s="22" t="str">
        <f>IFERROR(IF(LEN($C74)*LEN($L74),VLOOKUP(TRIM(CLEAN(LOOKUP(2,1/($B$1:$B74&lt;&gt;0),$B$1:$B74))),Agent!$B$2:$C$18,2,0),""),"")</f>
        <v/>
      </c>
      <c r="U74" s="22" t="str">
        <f>IF(LEN($T74),IFERROR("P"&amp;SEARCH((AND(DAY(F74)&gt;0,DAY(F74)&lt;11)*1)+(AND(DAY(F74)&gt;10,DAY(F74)&lt;21)*2)+(AND(DAY(F74)&gt;20,DAY(F74)&lt;32)*3),"123"),IF(ROW()-ROW($U$5)&gt;1,LOOKUP(2,1/($U$5:U73&lt;&gt;""),$U$5:U73),"")),"")</f>
        <v/>
      </c>
      <c r="V74" s="22" t="str">
        <f t="shared" si="1"/>
        <v/>
      </c>
      <c r="W74" s="22" t="str">
        <f>IF(LEN($T74),"C"&amp;SUMPRODUCT(ISNUMBER(SEARCH({"coaching 1";"coaching 2";"coaching 3"},$L74))*{1;2;3}),"")</f>
        <v/>
      </c>
    </row>
    <row r="75" spans="1:23" customFormat="1" ht="19.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T75" s="22" t="str">
        <f>IFERROR(IF(LEN($C75)*LEN($L75),VLOOKUP(TRIM(CLEAN(LOOKUP(2,1/($B$1:$B75&lt;&gt;0),$B$1:$B75))),Agent!$B$2:$C$18,2,0),""),"")</f>
        <v/>
      </c>
      <c r="U75" s="22" t="str">
        <f>IF(LEN($T75),IFERROR("P"&amp;SEARCH((AND(DAY(F75)&gt;0,DAY(F75)&lt;11)*1)+(AND(DAY(F75)&gt;10,DAY(F75)&lt;21)*2)+(AND(DAY(F75)&gt;20,DAY(F75)&lt;32)*3),"123"),IF(ROW()-ROW($U$5)&gt;1,LOOKUP(2,1/($U$5:U74&lt;&gt;""),$U$5:U74),"")),"")</f>
        <v/>
      </c>
      <c r="V75" s="22" t="str">
        <f t="shared" si="1"/>
        <v/>
      </c>
      <c r="W75" s="22" t="str">
        <f>IF(LEN($T75),"C"&amp;SUMPRODUCT(ISNUMBER(SEARCH({"coaching 1";"coaching 2";"coaching 3"},$L75))*{1;2;3}),"")</f>
        <v/>
      </c>
    </row>
    <row r="76" spans="1:23" customFormat="1" ht="19.5">
      <c r="A76" s="55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T76" s="22" t="str">
        <f>IFERROR(IF(LEN($C76)*LEN($L76),VLOOKUP(TRIM(CLEAN(LOOKUP(2,1/($B$1:$B76&lt;&gt;0),$B$1:$B76))),Agent!$B$2:$C$18,2,0),""),"")</f>
        <v/>
      </c>
      <c r="U76" s="22" t="str">
        <f>IF(LEN($T76),IFERROR("P"&amp;SEARCH((AND(DAY(F76)&gt;0,DAY(F76)&lt;11)*1)+(AND(DAY(F76)&gt;10,DAY(F76)&lt;21)*2)+(AND(DAY(F76)&gt;20,DAY(F76)&lt;32)*3),"123"),IF(ROW()-ROW($U$5)&gt;1,LOOKUP(2,1/($U$5:U75&lt;&gt;""),$U$5:U75),"")),"")</f>
        <v/>
      </c>
      <c r="V76" s="22" t="str">
        <f t="shared" si="1"/>
        <v/>
      </c>
      <c r="W76" s="22" t="str">
        <f>IF(LEN($T76),"C"&amp;SUMPRODUCT(ISNUMBER(SEARCH({"coaching 1";"coaching 2";"coaching 3"},$L76))*{1;2;3}),"")</f>
        <v/>
      </c>
    </row>
    <row r="77" spans="1:23" customFormat="1" ht="16.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T77" s="22" t="str">
        <f>IFERROR(IF(LEN($C77)*LEN($L77),VLOOKUP(TRIM(CLEAN(LOOKUP(2,1/($B$1:$B77&lt;&gt;0),$B$1:$B77))),Agent!$B$2:$C$18,2,0),""),"")</f>
        <v/>
      </c>
      <c r="U77" s="22" t="str">
        <f>IF(LEN($T77),IFERROR("P"&amp;SEARCH((AND(DAY(F77)&gt;0,DAY(F77)&lt;11)*1)+(AND(DAY(F77)&gt;10,DAY(F77)&lt;21)*2)+(AND(DAY(F77)&gt;20,DAY(F77)&lt;32)*3),"123"),IF(ROW()-ROW($U$5)&gt;1,LOOKUP(2,1/($U$5:U76&lt;&gt;""),$U$5:U76),"")),"")</f>
        <v/>
      </c>
      <c r="V77" s="22" t="str">
        <f t="shared" si="1"/>
        <v/>
      </c>
      <c r="W77" s="22" t="str">
        <f>IF(LEN($T77),"C"&amp;SUMPRODUCT(ISNUMBER(SEARCH({"coaching 1";"coaching 2";"coaching 3"},$L77))*{1;2;3}),"")</f>
        <v/>
      </c>
    </row>
    <row r="78" spans="1:23" customFormat="1" ht="16.5">
      <c r="A78" s="44"/>
      <c r="B78" s="44"/>
      <c r="C78" s="44"/>
      <c r="D78" s="44"/>
      <c r="E78" s="44"/>
      <c r="F78" s="45"/>
      <c r="G78" s="44"/>
      <c r="H78" s="44"/>
      <c r="I78" s="44"/>
      <c r="J78" s="44"/>
      <c r="K78" s="44"/>
      <c r="L78" s="45"/>
      <c r="M78" s="44"/>
      <c r="N78" s="44"/>
      <c r="O78" s="44"/>
      <c r="P78" s="44"/>
      <c r="Q78" s="44"/>
      <c r="R78" s="44"/>
      <c r="T78" s="22" t="str">
        <f>IFERROR(IF(LEN($C78)*LEN($L78),VLOOKUP(TRIM(CLEAN(LOOKUP(2,1/($B$1:$B78&lt;&gt;0),$B$1:$B78))),Agent!$B$2:$C$18,2,0),""),"")</f>
        <v/>
      </c>
      <c r="U78" s="22" t="str">
        <f>IF(LEN($T78),IFERROR("P"&amp;SEARCH((AND(DAY(F78)&gt;0,DAY(F78)&lt;11)*1)+(AND(DAY(F78)&gt;10,DAY(F78)&lt;21)*2)+(AND(DAY(F78)&gt;20,DAY(F78)&lt;32)*3),"123"),IF(ROW()-ROW($U$5)&gt;1,LOOKUP(2,1/($U$5:U77&lt;&gt;""),$U$5:U77),"")),"")</f>
        <v/>
      </c>
      <c r="V78" s="22" t="str">
        <f t="shared" si="1"/>
        <v/>
      </c>
      <c r="W78" s="22" t="str">
        <f>IF(LEN($T78),"C"&amp;SUMPRODUCT(ISNUMBER(SEARCH({"coaching 1";"coaching 2";"coaching 3"},$L78))*{1;2;3}),"")</f>
        <v/>
      </c>
    </row>
    <row r="79" spans="1:23" customFormat="1" ht="16.5">
      <c r="A79" s="44"/>
      <c r="B79" s="44"/>
      <c r="C79" s="46"/>
      <c r="D79" s="47"/>
      <c r="E79" s="44"/>
      <c r="F79" s="45"/>
      <c r="G79" s="44"/>
      <c r="H79" s="44"/>
      <c r="I79" s="44"/>
      <c r="J79" s="44"/>
      <c r="K79" s="44"/>
      <c r="L79" s="45"/>
      <c r="M79" s="44"/>
      <c r="N79" s="44"/>
      <c r="O79" s="47"/>
      <c r="P79" s="47"/>
      <c r="Q79" s="47"/>
      <c r="R79" s="44"/>
      <c r="T79" s="22" t="str">
        <f>IFERROR(IF(LEN($C79)*LEN($L79),VLOOKUP(TRIM(CLEAN(LOOKUP(2,1/($B$1:$B79&lt;&gt;0),$B$1:$B79))),Agent!$B$2:$C$18,2,0),""),"")</f>
        <v/>
      </c>
      <c r="U79" s="22" t="str">
        <f>IF(LEN($T79),IFERROR("P"&amp;SEARCH((AND(DAY(F79)&gt;0,DAY(F79)&lt;11)*1)+(AND(DAY(F79)&gt;10,DAY(F79)&lt;21)*2)+(AND(DAY(F79)&gt;20,DAY(F79)&lt;32)*3),"123"),IF(ROW()-ROW($U$5)&gt;1,LOOKUP(2,1/($U$5:U78&lt;&gt;""),$U$5:U78),"")),"")</f>
        <v/>
      </c>
      <c r="V79" s="22" t="str">
        <f t="shared" si="1"/>
        <v/>
      </c>
      <c r="W79" s="22" t="str">
        <f>IF(LEN($T79),"C"&amp;SUMPRODUCT(ISNUMBER(SEARCH({"coaching 1";"coaching 2";"coaching 3"},$L79))*{1;2;3}),"")</f>
        <v/>
      </c>
    </row>
    <row r="80" spans="1:23" customFormat="1" ht="16.5">
      <c r="A80" s="48"/>
      <c r="B80" s="48"/>
      <c r="C80" s="48"/>
      <c r="D80" s="48"/>
      <c r="E80" s="48"/>
      <c r="F80" s="56"/>
      <c r="G80" s="50"/>
      <c r="H80" s="48"/>
      <c r="I80" s="48"/>
      <c r="J80" s="51"/>
      <c r="K80" s="51"/>
      <c r="L80" s="48"/>
      <c r="M80" s="48"/>
      <c r="N80" s="51"/>
      <c r="O80" s="48"/>
      <c r="P80" s="48"/>
      <c r="Q80" s="48"/>
      <c r="R80" s="48"/>
      <c r="T80" s="22" t="str">
        <f>IFERROR(IF(LEN($C80)*LEN($L80),VLOOKUP(TRIM(CLEAN(LOOKUP(2,1/($B$1:$B80&lt;&gt;0),$B$1:$B80))),Agent!$B$2:$C$18,2,0),""),"")</f>
        <v/>
      </c>
      <c r="U80" s="22" t="str">
        <f>IF(LEN($T80),IFERROR("P"&amp;SEARCH((AND(DAY(F80)&gt;0,DAY(F80)&lt;11)*1)+(AND(DAY(F80)&gt;10,DAY(F80)&lt;21)*2)+(AND(DAY(F80)&gt;20,DAY(F80)&lt;32)*3),"123"),IF(ROW()-ROW($U$5)&gt;1,LOOKUP(2,1/($U$5:U79&lt;&gt;""),$U$5:U79),"")),"")</f>
        <v/>
      </c>
      <c r="V80" s="22" t="str">
        <f t="shared" si="1"/>
        <v/>
      </c>
      <c r="W80" s="22" t="str">
        <f>IF(LEN($T80),"C"&amp;SUMPRODUCT(ISNUMBER(SEARCH({"coaching 1";"coaching 2";"coaching 3"},$L80))*{1;2;3}),"")</f>
        <v/>
      </c>
    </row>
    <row r="81" spans="1:23" customFormat="1" ht="16.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T81" s="22" t="str">
        <f>IFERROR(IF(LEN($C81)*LEN($L81),VLOOKUP(TRIM(CLEAN(LOOKUP(2,1/($B$1:$B81&lt;&gt;0),$B$1:$B81))),Agent!$B$2:$C$18,2,0),""),"")</f>
        <v/>
      </c>
      <c r="U81" s="22" t="str">
        <f>IF(LEN($T81),IFERROR("P"&amp;SEARCH((AND(DAY(F81)&gt;0,DAY(F81)&lt;11)*1)+(AND(DAY(F81)&gt;10,DAY(F81)&lt;21)*2)+(AND(DAY(F81)&gt;20,DAY(F81)&lt;32)*3),"123"),IF(ROW()-ROW($U$5)&gt;1,LOOKUP(2,1/($U$5:U80&lt;&gt;""),$U$5:U80),"")),"")</f>
        <v/>
      </c>
      <c r="V81" s="22" t="str">
        <f t="shared" si="1"/>
        <v/>
      </c>
      <c r="W81" s="22" t="str">
        <f>IF(LEN($T81),"C"&amp;SUMPRODUCT(ISNUMBER(SEARCH({"coaching 1";"coaching 2";"coaching 3"},$L81))*{1;2;3}),"")</f>
        <v/>
      </c>
    </row>
    <row r="82" spans="1:23" customFormat="1" ht="16.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T82" s="22" t="str">
        <f>IFERROR(IF(LEN($C82)*LEN($L82),VLOOKUP(TRIM(CLEAN(LOOKUP(2,1/($B$1:$B82&lt;&gt;0),$B$1:$B82))),Agent!$B$2:$C$18,2,0),""),"")</f>
        <v/>
      </c>
      <c r="U82" s="22" t="str">
        <f>IF(LEN($T82),IFERROR("P"&amp;SEARCH((AND(DAY(F82)&gt;0,DAY(F82)&lt;11)*1)+(AND(DAY(F82)&gt;10,DAY(F82)&lt;21)*2)+(AND(DAY(F82)&gt;20,DAY(F82)&lt;32)*3),"123"),IF(ROW()-ROW($U$5)&gt;1,LOOKUP(2,1/($U$5:U81&lt;&gt;""),$U$5:U81),"")),"")</f>
        <v/>
      </c>
      <c r="V82" s="22" t="str">
        <f t="shared" si="1"/>
        <v/>
      </c>
      <c r="W82" s="22" t="str">
        <f>IF(LEN($T82),"C"&amp;SUMPRODUCT(ISNUMBER(SEARCH({"coaching 1";"coaching 2";"coaching 3"},$L82))*{1;2;3}),"")</f>
        <v/>
      </c>
    </row>
    <row r="83" spans="1:23" customFormat="1" ht="16.5">
      <c r="A83" s="48"/>
      <c r="B83" s="48"/>
      <c r="C83" s="48"/>
      <c r="D83" s="48"/>
      <c r="E83" s="48"/>
      <c r="F83" s="56"/>
      <c r="G83" s="50"/>
      <c r="H83" s="48"/>
      <c r="I83" s="48"/>
      <c r="J83" s="51"/>
      <c r="K83" s="51"/>
      <c r="L83" s="48"/>
      <c r="M83" s="48"/>
      <c r="N83" s="51"/>
      <c r="O83" s="48"/>
      <c r="P83" s="48"/>
      <c r="Q83" s="48"/>
      <c r="R83" s="48"/>
      <c r="T83" s="22" t="str">
        <f>IFERROR(IF(LEN($C83)*LEN($L83),VLOOKUP(TRIM(CLEAN(LOOKUP(2,1/($B$1:$B83&lt;&gt;0),$B$1:$B83))),Agent!$B$2:$C$18,2,0),""),"")</f>
        <v/>
      </c>
      <c r="U83" s="22" t="str">
        <f>IF(LEN($T83),IFERROR("P"&amp;SEARCH((AND(DAY(F83)&gt;0,DAY(F83)&lt;11)*1)+(AND(DAY(F83)&gt;10,DAY(F83)&lt;21)*2)+(AND(DAY(F83)&gt;20,DAY(F83)&lt;32)*3),"123"),IF(ROW()-ROW($U$5)&gt;1,LOOKUP(2,1/($U$5:U82&lt;&gt;""),$U$5:U82),"")),"")</f>
        <v/>
      </c>
      <c r="V83" s="22" t="str">
        <f t="shared" si="1"/>
        <v/>
      </c>
      <c r="W83" s="22" t="str">
        <f>IF(LEN($T83),"C"&amp;SUMPRODUCT(ISNUMBER(SEARCH({"coaching 1";"coaching 2";"coaching 3"},$L83))*{1;2;3}),"")</f>
        <v/>
      </c>
    </row>
    <row r="84" spans="1:23" customFormat="1" ht="16.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T84" s="22" t="str">
        <f>IFERROR(IF(LEN($C84)*LEN($L84),VLOOKUP(TRIM(CLEAN(LOOKUP(2,1/($B$1:$B84&lt;&gt;0),$B$1:$B84))),Agent!$B$2:$C$18,2,0),""),"")</f>
        <v/>
      </c>
      <c r="U84" s="22" t="str">
        <f>IF(LEN($T84),IFERROR("P"&amp;SEARCH((AND(DAY(F84)&gt;0,DAY(F84)&lt;11)*1)+(AND(DAY(F84)&gt;10,DAY(F84)&lt;21)*2)+(AND(DAY(F84)&gt;20,DAY(F84)&lt;32)*3),"123"),IF(ROW()-ROW($U$5)&gt;1,LOOKUP(2,1/($U$5:U83&lt;&gt;""),$U$5:U83),"")),"")</f>
        <v/>
      </c>
      <c r="V84" s="22" t="str">
        <f t="shared" si="1"/>
        <v/>
      </c>
      <c r="W84" s="22" t="str">
        <f>IF(LEN($T84),"C"&amp;SUMPRODUCT(ISNUMBER(SEARCH({"coaching 1";"coaching 2";"coaching 3"},$L84))*{1;2;3}),"")</f>
        <v/>
      </c>
    </row>
    <row r="85" spans="1:23" customFormat="1" ht="16.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T85" s="22" t="str">
        <f>IFERROR(IF(LEN($C85)*LEN($L85),VLOOKUP(TRIM(CLEAN(LOOKUP(2,1/($B$1:$B85&lt;&gt;0),$B$1:$B85))),Agent!$B$2:$C$18,2,0),""),"")</f>
        <v/>
      </c>
      <c r="U85" s="22" t="str">
        <f>IF(LEN($T85),IFERROR("P"&amp;SEARCH((AND(DAY(F85)&gt;0,DAY(F85)&lt;11)*1)+(AND(DAY(F85)&gt;10,DAY(F85)&lt;21)*2)+(AND(DAY(F85)&gt;20,DAY(F85)&lt;32)*3),"123"),IF(ROW()-ROW($U$5)&gt;1,LOOKUP(2,1/($U$5:U84&lt;&gt;""),$U$5:U84),"")),"")</f>
        <v/>
      </c>
      <c r="V85" s="22" t="str">
        <f t="shared" si="1"/>
        <v/>
      </c>
      <c r="W85" s="22" t="str">
        <f>IF(LEN($T85),"C"&amp;SUMPRODUCT(ISNUMBER(SEARCH({"coaching 1";"coaching 2";"coaching 3"},$L85))*{1;2;3}),"")</f>
        <v/>
      </c>
    </row>
    <row r="86" spans="1:23" customFormat="1" ht="16.5">
      <c r="A86" s="48"/>
      <c r="B86" s="48"/>
      <c r="C86" s="48"/>
      <c r="D86" s="48"/>
      <c r="E86" s="48"/>
      <c r="F86" s="56"/>
      <c r="G86" s="50"/>
      <c r="H86" s="48"/>
      <c r="I86" s="48"/>
      <c r="J86" s="51"/>
      <c r="K86" s="51"/>
      <c r="L86" s="48"/>
      <c r="M86" s="48"/>
      <c r="N86" s="51"/>
      <c r="O86" s="48"/>
      <c r="P86" s="48"/>
      <c r="Q86" s="48"/>
      <c r="R86" s="48"/>
      <c r="T86" s="22" t="str">
        <f>IFERROR(IF(LEN($C86)*LEN($L86),VLOOKUP(TRIM(CLEAN(LOOKUP(2,1/($B$1:$B86&lt;&gt;0),$B$1:$B86))),Agent!$B$2:$C$18,2,0),""),"")</f>
        <v/>
      </c>
      <c r="U86" s="22" t="str">
        <f>IF(LEN($T86),IFERROR("P"&amp;SEARCH((AND(DAY(F86)&gt;0,DAY(F86)&lt;11)*1)+(AND(DAY(F86)&gt;10,DAY(F86)&lt;21)*2)+(AND(DAY(F86)&gt;20,DAY(F86)&lt;32)*3),"123"),IF(ROW()-ROW($U$5)&gt;1,LOOKUP(2,1/($U$5:U85&lt;&gt;""),$U$5:U85),"")),"")</f>
        <v/>
      </c>
      <c r="V86" s="22" t="str">
        <f t="shared" si="1"/>
        <v/>
      </c>
      <c r="W86" s="22" t="str">
        <f>IF(LEN($T86),"C"&amp;SUMPRODUCT(ISNUMBER(SEARCH({"coaching 1";"coaching 2";"coaching 3"},$L86))*{1;2;3}),"")</f>
        <v/>
      </c>
    </row>
    <row r="87" spans="1:23" customFormat="1" ht="16.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T87" s="22" t="str">
        <f>IFERROR(IF(LEN($C87)*LEN($L87),VLOOKUP(TRIM(CLEAN(LOOKUP(2,1/($B$1:$B87&lt;&gt;0),$B$1:$B87))),Agent!$B$2:$C$18,2,0),""),"")</f>
        <v/>
      </c>
      <c r="U87" s="22" t="str">
        <f>IF(LEN($T87),IFERROR("P"&amp;SEARCH((AND(DAY(F87)&gt;0,DAY(F87)&lt;11)*1)+(AND(DAY(F87)&gt;10,DAY(F87)&lt;21)*2)+(AND(DAY(F87)&gt;20,DAY(F87)&lt;32)*3),"123"),IF(ROW()-ROW($U$5)&gt;1,LOOKUP(2,1/($U$5:U86&lt;&gt;""),$U$5:U86),"")),"")</f>
        <v/>
      </c>
      <c r="V87" s="22" t="str">
        <f t="shared" si="1"/>
        <v/>
      </c>
      <c r="W87" s="22" t="str">
        <f>IF(LEN($T87),"C"&amp;SUMPRODUCT(ISNUMBER(SEARCH({"coaching 1";"coaching 2";"coaching 3"},$L87))*{1;2;3}),"")</f>
        <v/>
      </c>
    </row>
    <row r="88" spans="1:23" customFormat="1" ht="16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T88" s="22" t="str">
        <f>IFERROR(IF(LEN($C88)*LEN($L88),VLOOKUP(TRIM(CLEAN(LOOKUP(2,1/($B$1:$B88&lt;&gt;0),$B$1:$B88))),Agent!$B$2:$C$18,2,0),""),"")</f>
        <v/>
      </c>
      <c r="U88" s="22" t="str">
        <f>IF(LEN($T88),IFERROR("P"&amp;SEARCH((AND(DAY(F88)&gt;0,DAY(F88)&lt;11)*1)+(AND(DAY(F88)&gt;10,DAY(F88)&lt;21)*2)+(AND(DAY(F88)&gt;20,DAY(F88)&lt;32)*3),"123"),IF(ROW()-ROW($U$5)&gt;1,LOOKUP(2,1/($U$5:U87&lt;&gt;""),$U$5:U87),"")),"")</f>
        <v/>
      </c>
      <c r="V88" s="22" t="str">
        <f t="shared" si="1"/>
        <v/>
      </c>
      <c r="W88" s="22" t="str">
        <f>IF(LEN($T88),"C"&amp;SUMPRODUCT(ISNUMBER(SEARCH({"coaching 1";"coaching 2";"coaching 3"},$L88))*{1;2;3}),"")</f>
        <v/>
      </c>
    </row>
    <row r="89" spans="1:23" customFormat="1" ht="16.5">
      <c r="A89" s="48"/>
      <c r="B89" s="48"/>
      <c r="C89" s="48"/>
      <c r="D89" s="48"/>
      <c r="E89" s="48"/>
      <c r="F89" s="56"/>
      <c r="G89" s="50"/>
      <c r="H89" s="48"/>
      <c r="I89" s="48"/>
      <c r="J89" s="51"/>
      <c r="K89" s="51"/>
      <c r="L89" s="48"/>
      <c r="M89" s="48"/>
      <c r="N89" s="51"/>
      <c r="O89" s="48"/>
      <c r="P89" s="48"/>
      <c r="Q89" s="48"/>
      <c r="R89" s="48"/>
      <c r="T89" s="22" t="str">
        <f>IFERROR(IF(LEN($C89)*LEN($L89),VLOOKUP(TRIM(CLEAN(LOOKUP(2,1/($B$1:$B89&lt;&gt;0),$B$1:$B89))),Agent!$B$2:$C$18,2,0),""),"")</f>
        <v/>
      </c>
      <c r="U89" s="22" t="str">
        <f>IF(LEN($T89),IFERROR("P"&amp;SEARCH((AND(DAY(F89)&gt;0,DAY(F89)&lt;11)*1)+(AND(DAY(F89)&gt;10,DAY(F89)&lt;21)*2)+(AND(DAY(F89)&gt;20,DAY(F89)&lt;32)*3),"123"),IF(ROW()-ROW($U$5)&gt;1,LOOKUP(2,1/($U$5:U88&lt;&gt;""),$U$5:U88),"")),"")</f>
        <v/>
      </c>
      <c r="V89" s="22" t="str">
        <f t="shared" si="1"/>
        <v/>
      </c>
      <c r="W89" s="22" t="str">
        <f>IF(LEN($T89),"C"&amp;SUMPRODUCT(ISNUMBER(SEARCH({"coaching 1";"coaching 2";"coaching 3"},$L89))*{1;2;3}),"")</f>
        <v/>
      </c>
    </row>
    <row r="90" spans="1:23" customFormat="1" ht="16.5">
      <c r="A90" s="48"/>
      <c r="B90" s="48"/>
      <c r="C90" s="57"/>
      <c r="D90" s="57"/>
      <c r="E90" s="48"/>
      <c r="F90" s="48"/>
      <c r="G90" s="48"/>
      <c r="H90" s="48"/>
      <c r="I90" s="48"/>
      <c r="J90" s="48"/>
      <c r="K90" s="48"/>
      <c r="L90" s="57"/>
      <c r="M90" s="57"/>
      <c r="N90" s="48"/>
      <c r="O90" s="48"/>
      <c r="P90" s="48"/>
      <c r="Q90" s="48"/>
      <c r="R90" s="48"/>
      <c r="T90" s="22" t="str">
        <f>IFERROR(IF(LEN($C90)*LEN($L90),VLOOKUP(TRIM(CLEAN(LOOKUP(2,1/($B$1:$B90&lt;&gt;0),$B$1:$B90))),Agent!$B$2:$C$18,2,0),""),"")</f>
        <v/>
      </c>
      <c r="U90" s="22" t="str">
        <f>IF(LEN($T90),IFERROR("P"&amp;SEARCH((AND(DAY(F90)&gt;0,DAY(F90)&lt;11)*1)+(AND(DAY(F90)&gt;10,DAY(F90)&lt;21)*2)+(AND(DAY(F90)&gt;20,DAY(F90)&lt;32)*3),"123"),IF(ROW()-ROW($U$5)&gt;1,LOOKUP(2,1/($U$5:U89&lt;&gt;""),$U$5:U89),"")),"")</f>
        <v/>
      </c>
      <c r="V90" s="22" t="str">
        <f t="shared" si="1"/>
        <v/>
      </c>
      <c r="W90" s="22" t="str">
        <f>IF(LEN($T90),"C"&amp;SUMPRODUCT(ISNUMBER(SEARCH({"coaching 1";"coaching 2";"coaching 3"},$L90))*{1;2;3}),"")</f>
        <v/>
      </c>
    </row>
    <row r="91" spans="1:23" customFormat="1" ht="16.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T91" s="22" t="str">
        <f>IFERROR(IF(LEN($C91)*LEN($L91),VLOOKUP(TRIM(CLEAN(LOOKUP(2,1/($B$1:$B91&lt;&gt;0),$B$1:$B91))),Agent!$B$2:$C$18,2,0),""),"")</f>
        <v/>
      </c>
      <c r="U91" s="22" t="str">
        <f>IF(LEN($T91),IFERROR("P"&amp;SEARCH((AND(DAY(F91)&gt;0,DAY(F91)&lt;11)*1)+(AND(DAY(F91)&gt;10,DAY(F91)&lt;21)*2)+(AND(DAY(F91)&gt;20,DAY(F91)&lt;32)*3),"123"),IF(ROW()-ROW($U$5)&gt;1,LOOKUP(2,1/($U$5:U90&lt;&gt;""),$U$5:U90),"")),"")</f>
        <v/>
      </c>
      <c r="V91" s="22" t="str">
        <f t="shared" si="1"/>
        <v/>
      </c>
      <c r="W91" s="22" t="str">
        <f>IF(LEN($T91),"C"&amp;SUMPRODUCT(ISNUMBER(SEARCH({"coaching 1";"coaching 2";"coaching 3"},$L91))*{1;2;3}),"")</f>
        <v/>
      </c>
    </row>
    <row r="92" spans="1:23" customFormat="1" ht="16.5">
      <c r="A92" s="48"/>
      <c r="B92" s="48"/>
      <c r="C92" s="57"/>
      <c r="D92" s="57"/>
      <c r="E92" s="48"/>
      <c r="F92" s="48"/>
      <c r="G92" s="48"/>
      <c r="H92" s="48"/>
      <c r="I92" s="48"/>
      <c r="J92" s="48"/>
      <c r="K92" s="48"/>
      <c r="L92" s="57"/>
      <c r="M92" s="57"/>
      <c r="N92" s="48"/>
      <c r="O92" s="48"/>
      <c r="P92" s="48"/>
      <c r="Q92" s="48"/>
      <c r="R92" s="48"/>
      <c r="T92" s="22" t="str">
        <f>IFERROR(IF(LEN($C92)*LEN($L92),VLOOKUP(TRIM(CLEAN(LOOKUP(2,1/($B$1:$B92&lt;&gt;0),$B$1:$B92))),Agent!$B$2:$C$18,2,0),""),"")</f>
        <v/>
      </c>
      <c r="U92" s="22" t="str">
        <f>IF(LEN($T92),IFERROR("P"&amp;SEARCH((AND(DAY(F92)&gt;0,DAY(F92)&lt;11)*1)+(AND(DAY(F92)&gt;10,DAY(F92)&lt;21)*2)+(AND(DAY(F92)&gt;20,DAY(F92)&lt;32)*3),"123"),IF(ROW()-ROW($U$5)&gt;1,LOOKUP(2,1/($U$5:U91&lt;&gt;""),$U$5:U91),"")),"")</f>
        <v/>
      </c>
      <c r="V92" s="22" t="str">
        <f t="shared" si="1"/>
        <v/>
      </c>
      <c r="W92" s="22" t="str">
        <f>IF(LEN($T92),"C"&amp;SUMPRODUCT(ISNUMBER(SEARCH({"coaching 1";"coaching 2";"coaching 3"},$L92))*{1;2;3}),"")</f>
        <v/>
      </c>
    </row>
    <row r="93" spans="1:23" customFormat="1" ht="16.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T93" s="22" t="str">
        <f>IFERROR(IF(LEN($C93)*LEN($L93),VLOOKUP(TRIM(CLEAN(LOOKUP(2,1/($B$1:$B93&lt;&gt;0),$B$1:$B93))),Agent!$B$2:$C$18,2,0),""),"")</f>
        <v/>
      </c>
      <c r="U93" s="22" t="str">
        <f>IF(LEN($T93),IFERROR("P"&amp;SEARCH((AND(DAY(F93)&gt;0,DAY(F93)&lt;11)*1)+(AND(DAY(F93)&gt;10,DAY(F93)&lt;21)*2)+(AND(DAY(F93)&gt;20,DAY(F93)&lt;32)*3),"123"),IF(ROW()-ROW($U$5)&gt;1,LOOKUP(2,1/($U$5:U92&lt;&gt;""),$U$5:U92),"")),"")</f>
        <v/>
      </c>
      <c r="V93" s="22" t="str">
        <f t="shared" si="1"/>
        <v/>
      </c>
      <c r="W93" s="22" t="str">
        <f>IF(LEN($T93),"C"&amp;SUMPRODUCT(ISNUMBER(SEARCH({"coaching 1";"coaching 2";"coaching 3"},$L93))*{1;2;3}),"")</f>
        <v/>
      </c>
    </row>
    <row r="94" spans="1:23" customFormat="1" ht="16.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T94" s="22" t="str">
        <f>IFERROR(IF(LEN($C94)*LEN($L94),VLOOKUP(TRIM(CLEAN(LOOKUP(2,1/($B$1:$B94&lt;&gt;0),$B$1:$B94))),Agent!$B$2:$C$18,2,0),""),"")</f>
        <v/>
      </c>
      <c r="U94" s="22" t="str">
        <f>IF(LEN($T94),IFERROR("P"&amp;SEARCH((AND(DAY(F94)&gt;0,DAY(F94)&lt;11)*1)+(AND(DAY(F94)&gt;10,DAY(F94)&lt;21)*2)+(AND(DAY(F94)&gt;20,DAY(F94)&lt;32)*3),"123"),IF(ROW()-ROW($U$5)&gt;1,LOOKUP(2,1/($U$5:U93&lt;&gt;""),$U$5:U93),"")),"")</f>
        <v/>
      </c>
      <c r="V94" s="22" t="str">
        <f t="shared" si="1"/>
        <v/>
      </c>
      <c r="W94" s="22" t="str">
        <f>IF(LEN($T94),"C"&amp;SUMPRODUCT(ISNUMBER(SEARCH({"coaching 1";"coaching 2";"coaching 3"},$L94))*{1;2;3}),"")</f>
        <v/>
      </c>
    </row>
    <row r="95" spans="1:23" customFormat="1" ht="16.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T95" s="22" t="str">
        <f>IFERROR(IF(LEN($C95)*LEN($L95),VLOOKUP(TRIM(CLEAN(LOOKUP(2,1/($B$1:$B95&lt;&gt;0),$B$1:$B95))),Agent!$B$2:$C$18,2,0),""),"")</f>
        <v/>
      </c>
      <c r="U95" s="22" t="str">
        <f>IF(LEN($T95),IFERROR("P"&amp;SEARCH((AND(DAY(F95)&gt;0,DAY(F95)&lt;11)*1)+(AND(DAY(F95)&gt;10,DAY(F95)&lt;21)*2)+(AND(DAY(F95)&gt;20,DAY(F95)&lt;32)*3),"123"),IF(ROW()-ROW($U$5)&gt;1,LOOKUP(2,1/($U$5:U94&lt;&gt;""),$U$5:U94),"")),"")</f>
        <v/>
      </c>
      <c r="V95" s="22" t="str">
        <f t="shared" si="1"/>
        <v/>
      </c>
      <c r="W95" s="22" t="str">
        <f>IF(LEN($T95),"C"&amp;SUMPRODUCT(ISNUMBER(SEARCH({"coaching 1";"coaching 2";"coaching 3"},$L95))*{1;2;3}),"")</f>
        <v/>
      </c>
    </row>
    <row r="96" spans="1:23" customFormat="1" ht="16.5">
      <c r="A96" s="48"/>
      <c r="B96" s="48"/>
      <c r="C96" s="48"/>
      <c r="D96" s="48"/>
      <c r="E96" s="48"/>
      <c r="F96" s="56"/>
      <c r="G96" s="50"/>
      <c r="H96" s="48"/>
      <c r="I96" s="48"/>
      <c r="J96" s="51"/>
      <c r="K96" s="51"/>
      <c r="L96" s="48"/>
      <c r="M96" s="48"/>
      <c r="N96" s="51"/>
      <c r="O96" s="48"/>
      <c r="P96" s="48"/>
      <c r="Q96" s="48"/>
      <c r="R96" s="48"/>
      <c r="T96" s="22" t="str">
        <f>IFERROR(IF(LEN($C96)*LEN($L96),VLOOKUP(TRIM(CLEAN(LOOKUP(2,1/($B$1:$B96&lt;&gt;0),$B$1:$B96))),Agent!$B$2:$C$18,2,0),""),"")</f>
        <v/>
      </c>
      <c r="U96" s="22" t="str">
        <f>IF(LEN($T96),IFERROR("P"&amp;SEARCH((AND(DAY(F96)&gt;0,DAY(F96)&lt;11)*1)+(AND(DAY(F96)&gt;10,DAY(F96)&lt;21)*2)+(AND(DAY(F96)&gt;20,DAY(F96)&lt;32)*3),"123"),IF(ROW()-ROW($U$5)&gt;1,LOOKUP(2,1/($U$5:U95&lt;&gt;""),$U$5:U95),"")),"")</f>
        <v/>
      </c>
      <c r="V96" s="22" t="str">
        <f t="shared" si="1"/>
        <v/>
      </c>
      <c r="W96" s="22" t="str">
        <f>IF(LEN($T96),"C"&amp;SUMPRODUCT(ISNUMBER(SEARCH({"coaching 1";"coaching 2";"coaching 3"},$L96))*{1;2;3}),"")</f>
        <v/>
      </c>
    </row>
    <row r="97" spans="1:23" customFormat="1" ht="16.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T97" s="22" t="str">
        <f>IFERROR(IF(LEN($C97)*LEN($L97),VLOOKUP(TRIM(CLEAN(LOOKUP(2,1/($B$1:$B97&lt;&gt;0),$B$1:$B97))),Agent!$B$2:$C$18,2,0),""),"")</f>
        <v/>
      </c>
      <c r="U97" s="22" t="str">
        <f>IF(LEN($T97),IFERROR("P"&amp;SEARCH((AND(DAY(F97)&gt;0,DAY(F97)&lt;11)*1)+(AND(DAY(F97)&gt;10,DAY(F97)&lt;21)*2)+(AND(DAY(F97)&gt;20,DAY(F97)&lt;32)*3),"123"),IF(ROW()-ROW($U$5)&gt;1,LOOKUP(2,1/($U$5:U96&lt;&gt;""),$U$5:U96),"")),"")</f>
        <v/>
      </c>
      <c r="V97" s="22" t="str">
        <f t="shared" si="1"/>
        <v/>
      </c>
      <c r="W97" s="22" t="str">
        <f>IF(LEN($T97),"C"&amp;SUMPRODUCT(ISNUMBER(SEARCH({"coaching 1";"coaching 2";"coaching 3"},$L97))*{1;2;3}),"")</f>
        <v/>
      </c>
    </row>
    <row r="98" spans="1:23" customFormat="1" ht="16.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T98" s="22" t="str">
        <f>IFERROR(IF(LEN($C98)*LEN($L98),VLOOKUP(TRIM(CLEAN(LOOKUP(2,1/($B$1:$B98&lt;&gt;0),$B$1:$B98))),Agent!$B$2:$C$18,2,0),""),"")</f>
        <v/>
      </c>
      <c r="U98" s="22" t="str">
        <f>IF(LEN($T98),IFERROR("P"&amp;SEARCH((AND(DAY(F98)&gt;0,DAY(F98)&lt;11)*1)+(AND(DAY(F98)&gt;10,DAY(F98)&lt;21)*2)+(AND(DAY(F98)&gt;20,DAY(F98)&lt;32)*3),"123"),IF(ROW()-ROW($U$5)&gt;1,LOOKUP(2,1/($U$5:U97&lt;&gt;""),$U$5:U97),"")),"")</f>
        <v/>
      </c>
      <c r="V98" s="22" t="str">
        <f t="shared" si="1"/>
        <v/>
      </c>
      <c r="W98" s="22" t="str">
        <f>IF(LEN($T98),"C"&amp;SUMPRODUCT(ISNUMBER(SEARCH({"coaching 1";"coaching 2";"coaching 3"},$L98))*{1;2;3}),"")</f>
        <v/>
      </c>
    </row>
    <row r="99" spans="1:23" customFormat="1" ht="16.5">
      <c r="A99" s="48"/>
      <c r="B99" s="48"/>
      <c r="C99" s="48"/>
      <c r="D99" s="48"/>
      <c r="E99" s="48"/>
      <c r="F99" s="56"/>
      <c r="G99" s="50"/>
      <c r="H99" s="48"/>
      <c r="I99" s="48"/>
      <c r="J99" s="51"/>
      <c r="K99" s="51"/>
      <c r="L99" s="48"/>
      <c r="M99" s="48"/>
      <c r="N99" s="51"/>
      <c r="O99" s="48"/>
      <c r="P99" s="48"/>
      <c r="Q99" s="48"/>
      <c r="R99" s="48"/>
      <c r="T99" s="22" t="str">
        <f>IFERROR(IF(LEN($C99)*LEN($L99),VLOOKUP(TRIM(CLEAN(LOOKUP(2,1/($B$1:$B99&lt;&gt;0),$B$1:$B99))),Agent!$B$2:$C$18,2,0),""),"")</f>
        <v/>
      </c>
      <c r="U99" s="22" t="str">
        <f>IF(LEN($T99),IFERROR("P"&amp;SEARCH((AND(DAY(F99)&gt;0,DAY(F99)&lt;11)*1)+(AND(DAY(F99)&gt;10,DAY(F99)&lt;21)*2)+(AND(DAY(F99)&gt;20,DAY(F99)&lt;32)*3),"123"),IF(ROW()-ROW($U$5)&gt;1,LOOKUP(2,1/($U$5:U98&lt;&gt;""),$U$5:U98),"")),"")</f>
        <v/>
      </c>
      <c r="V99" s="22" t="str">
        <f t="shared" si="1"/>
        <v/>
      </c>
      <c r="W99" s="22" t="str">
        <f>IF(LEN($T99),"C"&amp;SUMPRODUCT(ISNUMBER(SEARCH({"coaching 1";"coaching 2";"coaching 3"},$L99))*{1;2;3}),"")</f>
        <v/>
      </c>
    </row>
    <row r="100" spans="1:23" customFormat="1" ht="16.5">
      <c r="A100" s="48"/>
      <c r="B100" s="48"/>
      <c r="C100" s="57"/>
      <c r="D100" s="57"/>
      <c r="E100" s="48"/>
      <c r="F100" s="48"/>
      <c r="G100" s="48"/>
      <c r="H100" s="48"/>
      <c r="I100" s="48"/>
      <c r="J100" s="48"/>
      <c r="K100" s="48"/>
      <c r="L100" s="57"/>
      <c r="M100" s="57"/>
      <c r="N100" s="48"/>
      <c r="O100" s="48"/>
      <c r="P100" s="48"/>
      <c r="Q100" s="48"/>
      <c r="R100" s="48"/>
      <c r="T100" s="22" t="str">
        <f>IFERROR(IF(LEN($C100)*LEN($L100),VLOOKUP(TRIM(CLEAN(LOOKUP(2,1/($B$1:$B100&lt;&gt;0),$B$1:$B100))),Agent!$B$2:$C$18,2,0),""),"")</f>
        <v/>
      </c>
      <c r="U100" s="22" t="str">
        <f>IF(LEN($T100),IFERROR("P"&amp;SEARCH((AND(DAY(F100)&gt;0,DAY(F100)&lt;11)*1)+(AND(DAY(F100)&gt;10,DAY(F100)&lt;21)*2)+(AND(DAY(F100)&gt;20,DAY(F100)&lt;32)*3),"123"),IF(ROW()-ROW($U$5)&gt;1,LOOKUP(2,1/($U$5:U99&lt;&gt;""),$U$5:U99),"")),"")</f>
        <v/>
      </c>
      <c r="V100" s="22" t="str">
        <f t="shared" si="1"/>
        <v/>
      </c>
      <c r="W100" s="22" t="str">
        <f>IF(LEN($T100),"C"&amp;SUMPRODUCT(ISNUMBER(SEARCH({"coaching 1";"coaching 2";"coaching 3"},$L100))*{1;2;3}),"")</f>
        <v/>
      </c>
    </row>
    <row r="101" spans="1:23" customFormat="1" ht="16.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T101" s="22" t="str">
        <f>IFERROR(IF(LEN($C101)*LEN($L101),VLOOKUP(TRIM(CLEAN(LOOKUP(2,1/($B$1:$B101&lt;&gt;0),$B$1:$B101))),Agent!$B$2:$C$18,2,0),""),"")</f>
        <v/>
      </c>
      <c r="U101" s="22" t="str">
        <f>IF(LEN($T101),IFERROR("P"&amp;SEARCH((AND(DAY(F101)&gt;0,DAY(F101)&lt;11)*1)+(AND(DAY(F101)&gt;10,DAY(F101)&lt;21)*2)+(AND(DAY(F101)&gt;20,DAY(F101)&lt;32)*3),"123"),IF(ROW()-ROW($U$5)&gt;1,LOOKUP(2,1/($U$5:U100&lt;&gt;""),$U$5:U100),"")),"")</f>
        <v/>
      </c>
      <c r="V101" s="22" t="str">
        <f t="shared" si="1"/>
        <v/>
      </c>
      <c r="W101" s="22" t="str">
        <f>IF(LEN($T101),"C"&amp;SUMPRODUCT(ISNUMBER(SEARCH({"coaching 1";"coaching 2";"coaching 3"},$L101))*{1;2;3}),"")</f>
        <v/>
      </c>
    </row>
    <row r="102" spans="1:23" customFormat="1" ht="16.5">
      <c r="A102" s="48"/>
      <c r="B102" s="48"/>
      <c r="C102" s="57"/>
      <c r="D102" s="57"/>
      <c r="E102" s="48"/>
      <c r="F102" s="48"/>
      <c r="G102" s="48"/>
      <c r="H102" s="48"/>
      <c r="I102" s="48"/>
      <c r="J102" s="48"/>
      <c r="K102" s="48"/>
      <c r="L102" s="57"/>
      <c r="M102" s="57"/>
      <c r="N102" s="48"/>
      <c r="O102" s="48"/>
      <c r="P102" s="48"/>
      <c r="Q102" s="48"/>
      <c r="R102" s="48"/>
      <c r="T102" s="22" t="str">
        <f>IFERROR(IF(LEN($C102)*LEN($L102),VLOOKUP(TRIM(CLEAN(LOOKUP(2,1/($B$1:$B102&lt;&gt;0),$B$1:$B102))),Agent!$B$2:$C$18,2,0),""),"")</f>
        <v/>
      </c>
      <c r="U102" s="22" t="str">
        <f>IF(LEN($T102),IFERROR("P"&amp;SEARCH((AND(DAY(F102)&gt;0,DAY(F102)&lt;11)*1)+(AND(DAY(F102)&gt;10,DAY(F102)&lt;21)*2)+(AND(DAY(F102)&gt;20,DAY(F102)&lt;32)*3),"123"),IF(ROW()-ROW($U$5)&gt;1,LOOKUP(2,1/($U$5:U101&lt;&gt;""),$U$5:U101),"")),"")</f>
        <v/>
      </c>
      <c r="V102" s="22" t="str">
        <f t="shared" si="1"/>
        <v/>
      </c>
      <c r="W102" s="22" t="str">
        <f>IF(LEN($T102),"C"&amp;SUMPRODUCT(ISNUMBER(SEARCH({"coaching 1";"coaching 2";"coaching 3"},$L102))*{1;2;3}),"")</f>
        <v/>
      </c>
    </row>
    <row r="103" spans="1:23" customFormat="1" ht="16.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T103" s="22" t="str">
        <f>IFERROR(IF(LEN($C103)*LEN($L103),VLOOKUP(TRIM(CLEAN(LOOKUP(2,1/($B$1:$B103&lt;&gt;0),$B$1:$B103))),Agent!$B$2:$C$18,2,0),""),"")</f>
        <v/>
      </c>
      <c r="U103" s="22" t="str">
        <f>IF(LEN($T103),IFERROR("P"&amp;SEARCH((AND(DAY(F103)&gt;0,DAY(F103)&lt;11)*1)+(AND(DAY(F103)&gt;10,DAY(F103)&lt;21)*2)+(AND(DAY(F103)&gt;20,DAY(F103)&lt;32)*3),"123"),IF(ROW()-ROW($U$5)&gt;1,LOOKUP(2,1/($U$5:U102&lt;&gt;""),$U$5:U102),"")),"")</f>
        <v/>
      </c>
      <c r="V103" s="22" t="str">
        <f t="shared" si="1"/>
        <v/>
      </c>
      <c r="W103" s="22" t="str">
        <f>IF(LEN($T103),"C"&amp;SUMPRODUCT(ISNUMBER(SEARCH({"coaching 1";"coaching 2";"coaching 3"},$L103))*{1;2;3}),"")</f>
        <v/>
      </c>
    </row>
    <row r="104" spans="1:23" customFormat="1" ht="16.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T104" s="22" t="str">
        <f>IFERROR(IF(LEN($C104)*LEN($L104),VLOOKUP(TRIM(CLEAN(LOOKUP(2,1/($B$1:$B104&lt;&gt;0),$B$1:$B104))),Agent!$B$2:$C$18,2,0),""),"")</f>
        <v/>
      </c>
      <c r="U104" s="22" t="str">
        <f>IF(LEN($T104),IFERROR("P"&amp;SEARCH((AND(DAY(F104)&gt;0,DAY(F104)&lt;11)*1)+(AND(DAY(F104)&gt;10,DAY(F104)&lt;21)*2)+(AND(DAY(F104)&gt;20,DAY(F104)&lt;32)*3),"123"),IF(ROW()-ROW($U$5)&gt;1,LOOKUP(2,1/($U$5:U103&lt;&gt;""),$U$5:U103),"")),"")</f>
        <v/>
      </c>
      <c r="V104" s="22" t="str">
        <f t="shared" si="1"/>
        <v/>
      </c>
      <c r="W104" s="22" t="str">
        <f>IF(LEN($T104),"C"&amp;SUMPRODUCT(ISNUMBER(SEARCH({"coaching 1";"coaching 2";"coaching 3"},$L104))*{1;2;3}),"")</f>
        <v/>
      </c>
    </row>
    <row r="105" spans="1:23" customFormat="1" ht="16.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T105" s="22" t="str">
        <f>IFERROR(IF(LEN($C105)*LEN($L105),VLOOKUP(TRIM(CLEAN(LOOKUP(2,1/($B$1:$B105&lt;&gt;0),$B$1:$B105))),Agent!$B$2:$C$18,2,0),""),"")</f>
        <v/>
      </c>
      <c r="U105" s="22" t="str">
        <f>IF(LEN($T105),IFERROR("P"&amp;SEARCH((AND(DAY(F105)&gt;0,DAY(F105)&lt;11)*1)+(AND(DAY(F105)&gt;10,DAY(F105)&lt;21)*2)+(AND(DAY(F105)&gt;20,DAY(F105)&lt;32)*3),"123"),IF(ROW()-ROW($U$5)&gt;1,LOOKUP(2,1/($U$5:U104&lt;&gt;""),$U$5:U104),"")),"")</f>
        <v/>
      </c>
      <c r="V105" s="22" t="str">
        <f t="shared" si="1"/>
        <v/>
      </c>
      <c r="W105" s="22" t="str">
        <f>IF(LEN($T105),"C"&amp;SUMPRODUCT(ISNUMBER(SEARCH({"coaching 1";"coaching 2";"coaching 3"},$L105))*{1;2;3}),"")</f>
        <v/>
      </c>
    </row>
    <row r="106" spans="1:23" customFormat="1" ht="16.5">
      <c r="A106" s="48"/>
      <c r="B106" s="48"/>
      <c r="C106" s="48"/>
      <c r="D106" s="48"/>
      <c r="E106" s="48"/>
      <c r="F106" s="56"/>
      <c r="G106" s="50"/>
      <c r="H106" s="48"/>
      <c r="I106" s="48"/>
      <c r="J106" s="51"/>
      <c r="K106" s="51"/>
      <c r="L106" s="48"/>
      <c r="M106" s="48"/>
      <c r="N106" s="51"/>
      <c r="O106" s="48"/>
      <c r="P106" s="48"/>
      <c r="Q106" s="48"/>
      <c r="R106" s="48"/>
      <c r="T106" s="22" t="str">
        <f>IFERROR(IF(LEN($C106)*LEN($L106),VLOOKUP(TRIM(CLEAN(LOOKUP(2,1/($B$1:$B106&lt;&gt;0),$B$1:$B106))),Agent!$B$2:$C$18,2,0),""),"")</f>
        <v/>
      </c>
      <c r="U106" s="22" t="str">
        <f>IF(LEN($T106),IFERROR("P"&amp;SEARCH((AND(DAY(F106)&gt;0,DAY(F106)&lt;11)*1)+(AND(DAY(F106)&gt;10,DAY(F106)&lt;21)*2)+(AND(DAY(F106)&gt;20,DAY(F106)&lt;32)*3),"123"),IF(ROW()-ROW($U$5)&gt;1,LOOKUP(2,1/($U$5:U105&lt;&gt;""),$U$5:U105),"")),"")</f>
        <v/>
      </c>
      <c r="V106" s="22" t="str">
        <f t="shared" si="1"/>
        <v/>
      </c>
      <c r="W106" s="22" t="str">
        <f>IF(LEN($T106),"C"&amp;SUMPRODUCT(ISNUMBER(SEARCH({"coaching 1";"coaching 2";"coaching 3"},$L106))*{1;2;3}),"")</f>
        <v/>
      </c>
    </row>
    <row r="107" spans="1:23" customFormat="1" ht="16.5">
      <c r="A107" s="48"/>
      <c r="B107" s="48"/>
      <c r="C107" s="57"/>
      <c r="D107" s="57"/>
      <c r="E107" s="48"/>
      <c r="F107" s="48"/>
      <c r="G107" s="48"/>
      <c r="H107" s="48"/>
      <c r="I107" s="48"/>
      <c r="J107" s="48"/>
      <c r="K107" s="48"/>
      <c r="L107" s="57"/>
      <c r="M107" s="57"/>
      <c r="N107" s="48"/>
      <c r="O107" s="48"/>
      <c r="P107" s="48"/>
      <c r="Q107" s="48"/>
      <c r="R107" s="48"/>
      <c r="T107" s="22" t="str">
        <f>IFERROR(IF(LEN($C107)*LEN($L107),VLOOKUP(TRIM(CLEAN(LOOKUP(2,1/($B$1:$B107&lt;&gt;0),$B$1:$B107))),Agent!$B$2:$C$18,2,0),""),"")</f>
        <v/>
      </c>
      <c r="U107" s="22" t="str">
        <f>IF(LEN($T107),IFERROR("P"&amp;SEARCH((AND(DAY(F107)&gt;0,DAY(F107)&lt;11)*1)+(AND(DAY(F107)&gt;10,DAY(F107)&lt;21)*2)+(AND(DAY(F107)&gt;20,DAY(F107)&lt;32)*3),"123"),IF(ROW()-ROW($U$5)&gt;1,LOOKUP(2,1/($U$5:U106&lt;&gt;""),$U$5:U106),"")),"")</f>
        <v/>
      </c>
      <c r="V107" s="22" t="str">
        <f t="shared" si="1"/>
        <v/>
      </c>
      <c r="W107" s="22" t="str">
        <f>IF(LEN($T107),"C"&amp;SUMPRODUCT(ISNUMBER(SEARCH({"coaching 1";"coaching 2";"coaching 3"},$L107))*{1;2;3}),"")</f>
        <v/>
      </c>
    </row>
    <row r="108" spans="1:23" customFormat="1" ht="16.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T108" s="22" t="str">
        <f>IFERROR(IF(LEN($C108)*LEN($L108),VLOOKUP(TRIM(CLEAN(LOOKUP(2,1/($B$1:$B108&lt;&gt;0),$B$1:$B108))),Agent!$B$2:$C$18,2,0),""),"")</f>
        <v/>
      </c>
      <c r="U108" s="22" t="str">
        <f>IF(LEN($T108),IFERROR("P"&amp;SEARCH((AND(DAY(F108)&gt;0,DAY(F108)&lt;11)*1)+(AND(DAY(F108)&gt;10,DAY(F108)&lt;21)*2)+(AND(DAY(F108)&gt;20,DAY(F108)&lt;32)*3),"123"),IF(ROW()-ROW($U$5)&gt;1,LOOKUP(2,1/($U$5:U107&lt;&gt;""),$U$5:U107),"")),"")</f>
        <v/>
      </c>
      <c r="V108" s="22" t="str">
        <f t="shared" si="1"/>
        <v/>
      </c>
      <c r="W108" s="22" t="str">
        <f>IF(LEN($T108),"C"&amp;SUMPRODUCT(ISNUMBER(SEARCH({"coaching 1";"coaching 2";"coaching 3"},$L108))*{1;2;3}),"")</f>
        <v/>
      </c>
    </row>
    <row r="109" spans="1:23" customFormat="1" ht="16.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T109" s="22" t="str">
        <f>IFERROR(IF(LEN($C109)*LEN($L109),VLOOKUP(TRIM(CLEAN(LOOKUP(2,1/($B$1:$B109&lt;&gt;0),$B$1:$B109))),Agent!$B$2:$C$18,2,0),""),"")</f>
        <v/>
      </c>
      <c r="U109" s="22" t="str">
        <f>IF(LEN($T109),IFERROR("P"&amp;SEARCH((AND(DAY(F109)&gt;0,DAY(F109)&lt;11)*1)+(AND(DAY(F109)&gt;10,DAY(F109)&lt;21)*2)+(AND(DAY(F109)&gt;20,DAY(F109)&lt;32)*3),"123"),IF(ROW()-ROW($U$5)&gt;1,LOOKUP(2,1/($U$5:U108&lt;&gt;""),$U$5:U108),"")),"")</f>
        <v/>
      </c>
      <c r="V109" s="22" t="str">
        <f t="shared" si="1"/>
        <v/>
      </c>
      <c r="W109" s="22" t="str">
        <f>IF(LEN($T109),"C"&amp;SUMPRODUCT(ISNUMBER(SEARCH({"coaching 1";"coaching 2";"coaching 3"},$L109))*{1;2;3}),"")</f>
        <v/>
      </c>
    </row>
    <row r="110" spans="1:23" customFormat="1" ht="16.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T110" s="22" t="str">
        <f>IFERROR(IF(LEN($C110)*LEN($L110),VLOOKUP(TRIM(CLEAN(LOOKUP(2,1/($B$1:$B110&lt;&gt;0),$B$1:$B110))),Agent!$B$2:$C$18,2,0),""),"")</f>
        <v/>
      </c>
      <c r="U110" s="22" t="str">
        <f>IF(LEN($T110),IFERROR("P"&amp;SEARCH((AND(DAY(F110)&gt;0,DAY(F110)&lt;11)*1)+(AND(DAY(F110)&gt;10,DAY(F110)&lt;21)*2)+(AND(DAY(F110)&gt;20,DAY(F110)&lt;32)*3),"123"),IF(ROW()-ROW($U$5)&gt;1,LOOKUP(2,1/($U$5:U109&lt;&gt;""),$U$5:U109),"")),"")</f>
        <v/>
      </c>
      <c r="V110" s="22" t="str">
        <f t="shared" si="1"/>
        <v/>
      </c>
      <c r="W110" s="22" t="str">
        <f>IF(LEN($T110),"C"&amp;SUMPRODUCT(ISNUMBER(SEARCH({"coaching 1";"coaching 2";"coaching 3"},$L110))*{1;2;3}),"")</f>
        <v/>
      </c>
    </row>
    <row r="111" spans="1:23" customFormat="1" ht="16.5">
      <c r="A111" s="48"/>
      <c r="B111" s="48"/>
      <c r="C111" s="48"/>
      <c r="D111" s="48"/>
      <c r="E111" s="48"/>
      <c r="F111" s="56"/>
      <c r="G111" s="50"/>
      <c r="H111" s="48"/>
      <c r="I111" s="48"/>
      <c r="J111" s="51"/>
      <c r="K111" s="51"/>
      <c r="L111" s="48"/>
      <c r="M111" s="48"/>
      <c r="N111" s="51"/>
      <c r="O111" s="48"/>
      <c r="P111" s="48"/>
      <c r="Q111" s="48"/>
      <c r="R111" s="48"/>
      <c r="T111" s="22" t="str">
        <f>IFERROR(IF(LEN($C111)*LEN($L111),VLOOKUP(TRIM(CLEAN(LOOKUP(2,1/($B$1:$B111&lt;&gt;0),$B$1:$B111))),Agent!$B$2:$C$18,2,0),""),"")</f>
        <v/>
      </c>
      <c r="U111" s="22" t="str">
        <f>IF(LEN($T111),IFERROR("P"&amp;SEARCH((AND(DAY(F111)&gt;0,DAY(F111)&lt;11)*1)+(AND(DAY(F111)&gt;10,DAY(F111)&lt;21)*2)+(AND(DAY(F111)&gt;20,DAY(F111)&lt;32)*3),"123"),IF(ROW()-ROW($U$5)&gt;1,LOOKUP(2,1/($U$5:U110&lt;&gt;""),$U$5:U110),"")),"")</f>
        <v/>
      </c>
      <c r="V111" s="22" t="str">
        <f t="shared" si="1"/>
        <v/>
      </c>
      <c r="W111" s="22" t="str">
        <f>IF(LEN($T111),"C"&amp;SUMPRODUCT(ISNUMBER(SEARCH({"coaching 1";"coaching 2";"coaching 3"},$L111))*{1;2;3}),"")</f>
        <v/>
      </c>
    </row>
    <row r="112" spans="1:23" customFormat="1" ht="16.5">
      <c r="A112" s="48"/>
      <c r="B112" s="48"/>
      <c r="C112" s="57"/>
      <c r="D112" s="57"/>
      <c r="E112" s="48"/>
      <c r="F112" s="48"/>
      <c r="G112" s="48"/>
      <c r="H112" s="48"/>
      <c r="I112" s="48"/>
      <c r="J112" s="48"/>
      <c r="K112" s="48"/>
      <c r="L112" s="57"/>
      <c r="M112" s="57"/>
      <c r="N112" s="48"/>
      <c r="O112" s="48"/>
      <c r="P112" s="48"/>
      <c r="Q112" s="48"/>
      <c r="R112" s="48"/>
      <c r="T112" s="22" t="str">
        <f>IFERROR(IF(LEN($C112)*LEN($L112),VLOOKUP(TRIM(CLEAN(LOOKUP(2,1/($B$1:$B112&lt;&gt;0),$B$1:$B112))),Agent!$B$2:$C$18,2,0),""),"")</f>
        <v/>
      </c>
      <c r="U112" s="22" t="str">
        <f>IF(LEN($T112),IFERROR("P"&amp;SEARCH((AND(DAY(F112)&gt;0,DAY(F112)&lt;11)*1)+(AND(DAY(F112)&gt;10,DAY(F112)&lt;21)*2)+(AND(DAY(F112)&gt;20,DAY(F112)&lt;32)*3),"123"),IF(ROW()-ROW($U$5)&gt;1,LOOKUP(2,1/($U$5:U111&lt;&gt;""),$U$5:U111),"")),"")</f>
        <v/>
      </c>
      <c r="V112" s="22" t="str">
        <f t="shared" si="1"/>
        <v/>
      </c>
      <c r="W112" s="22" t="str">
        <f>IF(LEN($T112),"C"&amp;SUMPRODUCT(ISNUMBER(SEARCH({"coaching 1";"coaching 2";"coaching 3"},$L112))*{1;2;3}),"")</f>
        <v/>
      </c>
    </row>
    <row r="113" spans="1:24" ht="16.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T113" s="22" t="str">
        <f>IFERROR(IF(LEN($C113)*LEN($L113),VLOOKUP(TRIM(CLEAN(LOOKUP(2,1/($B$1:$B113&lt;&gt;0),$B$1:$B113))),Agent!$B$2:$C$18,2,0),""),"")</f>
        <v/>
      </c>
      <c r="U113" s="22" t="str">
        <f>IF(LEN($T113),IFERROR("P"&amp;SEARCH((AND(DAY(F113)&gt;0,DAY(F113)&lt;11)*1)+(AND(DAY(F113)&gt;10,DAY(F113)&lt;21)*2)+(AND(DAY(F113)&gt;20,DAY(F113)&lt;32)*3),"123"),IF(ROW()-ROW($U$5)&gt;1,LOOKUP(2,1/($U$5:U112&lt;&gt;""),$U$5:U112),"")),"")</f>
        <v/>
      </c>
      <c r="V113" s="22" t="str">
        <f t="shared" si="1"/>
        <v/>
      </c>
      <c r="W113" s="22" t="str">
        <f>IF(LEN($T113),"C"&amp;SUMPRODUCT(ISNUMBER(SEARCH({"coaching 1";"coaching 2";"coaching 3"},$L113))*{1;2;3}),"")</f>
        <v/>
      </c>
      <c r="X113"/>
    </row>
    <row r="114" spans="1:24" ht="16.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T114" s="22" t="str">
        <f>IFERROR(IF(LEN($C114)*LEN($L114),VLOOKUP(TRIM(CLEAN(LOOKUP(2,1/($B$1:$B114&lt;&gt;0),$B$1:$B114))),Agent!$B$2:$C$18,2,0),""),"")</f>
        <v/>
      </c>
      <c r="U114" s="22" t="str">
        <f>IF(LEN($T114),IFERROR("P"&amp;SEARCH((AND(DAY(F114)&gt;0,DAY(F114)&lt;11)*1)+(AND(DAY(F114)&gt;10,DAY(F114)&lt;21)*2)+(AND(DAY(F114)&gt;20,DAY(F114)&lt;32)*3),"123"),IF(ROW()-ROW($U$5)&gt;1,LOOKUP(2,1/($U$5:U113&lt;&gt;""),$U$5:U113),"")),"")</f>
        <v/>
      </c>
      <c r="V114" s="22" t="str">
        <f t="shared" si="1"/>
        <v/>
      </c>
      <c r="W114" s="22" t="str">
        <f>IF(LEN($T114),"C"&amp;SUMPRODUCT(ISNUMBER(SEARCH({"coaching 1";"coaching 2";"coaching 3"},$L114))*{1;2;3}),"")</f>
        <v/>
      </c>
      <c r="X114"/>
    </row>
    <row r="115" spans="1:24" ht="16.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T115" s="22" t="str">
        <f>IFERROR(IF(LEN($C115)*LEN($L115),VLOOKUP(TRIM(CLEAN(LOOKUP(2,1/($B$1:$B115&lt;&gt;0),$B$1:$B115))),Agent!$B$2:$C$18,2,0),""),"")</f>
        <v/>
      </c>
      <c r="U115" s="22" t="str">
        <f>IF(LEN($T115),IFERROR("P"&amp;SEARCH((AND(DAY(F115)&gt;0,DAY(F115)&lt;11)*1)+(AND(DAY(F115)&gt;10,DAY(F115)&lt;21)*2)+(AND(DAY(F115)&gt;20,DAY(F115)&lt;32)*3),"123"),IF(ROW()-ROW($U$5)&gt;1,LOOKUP(2,1/($U$5:U114&lt;&gt;""),$U$5:U114),"")),"")</f>
        <v/>
      </c>
      <c r="V115" s="22" t="str">
        <f t="shared" si="1"/>
        <v/>
      </c>
      <c r="W115" s="22" t="str">
        <f>IF(LEN($T115),"C"&amp;SUMPRODUCT(ISNUMBER(SEARCH({"coaching 1";"coaching 2";"coaching 3"},$L115))*{1;2;3}),"")</f>
        <v/>
      </c>
      <c r="X115"/>
    </row>
    <row r="116" spans="1:24" ht="16.5">
      <c r="A116" s="48"/>
      <c r="B116" s="48"/>
      <c r="C116" s="48"/>
      <c r="D116" s="48"/>
      <c r="E116" s="48"/>
      <c r="F116" s="56"/>
      <c r="G116" s="50"/>
      <c r="H116" s="48"/>
      <c r="I116" s="48"/>
      <c r="J116" s="51"/>
      <c r="K116" s="51"/>
      <c r="L116" s="48"/>
      <c r="M116" s="48"/>
      <c r="N116" s="51"/>
      <c r="O116" s="48"/>
      <c r="P116" s="48"/>
      <c r="Q116" s="48"/>
      <c r="R116" s="48"/>
      <c r="T116" s="22" t="str">
        <f>IFERROR(IF(LEN($C116)*LEN($L116),VLOOKUP(TRIM(CLEAN(LOOKUP(2,1/($B$1:$B116&lt;&gt;0),$B$1:$B116))),Agent!$B$2:$C$18,2,0),""),"")</f>
        <v/>
      </c>
      <c r="U116" s="22" t="str">
        <f>IF(LEN($T116),IFERROR("P"&amp;SEARCH((AND(DAY(F116)&gt;0,DAY(F116)&lt;11)*1)+(AND(DAY(F116)&gt;10,DAY(F116)&lt;21)*2)+(AND(DAY(F116)&gt;20,DAY(F116)&lt;32)*3),"123"),IF(ROW()-ROW($U$5)&gt;1,LOOKUP(2,1/($U$5:U115&lt;&gt;""),$U$5:U115),"")),"")</f>
        <v/>
      </c>
      <c r="V116" s="22" t="str">
        <f t="shared" si="1"/>
        <v/>
      </c>
      <c r="W116" s="22" t="str">
        <f>IF(LEN($T116),"C"&amp;SUMPRODUCT(ISNUMBER(SEARCH({"coaching 1";"coaching 2";"coaching 3"},$L116))*{1;2;3}),"")</f>
        <v/>
      </c>
      <c r="X116"/>
    </row>
    <row r="117" spans="1:24" ht="16.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T117" s="22" t="str">
        <f>IFERROR(IF(LEN($C117)*LEN($L117),VLOOKUP(TRIM(CLEAN(LOOKUP(2,1/($B$1:$B117&lt;&gt;0),$B$1:$B117))),Agent!$B$2:$C$18,2,0),""),"")</f>
        <v/>
      </c>
      <c r="U117" s="22" t="str">
        <f>IF(LEN($T117),IFERROR("P"&amp;SEARCH((AND(DAY(F117)&gt;0,DAY(F117)&lt;11)*1)+(AND(DAY(F117)&gt;10,DAY(F117)&lt;21)*2)+(AND(DAY(F117)&gt;20,DAY(F117)&lt;32)*3),"123"),IF(ROW()-ROW($U$5)&gt;1,LOOKUP(2,1/($U$5:U116&lt;&gt;""),$U$5:U116),"")),"")</f>
        <v/>
      </c>
      <c r="V117" s="22" t="str">
        <f t="shared" si="1"/>
        <v/>
      </c>
      <c r="W117" s="22" t="str">
        <f>IF(LEN($T117),"C"&amp;SUMPRODUCT(ISNUMBER(SEARCH({"coaching 1";"coaching 2";"coaching 3"},$L117))*{1;2;3}),"")</f>
        <v/>
      </c>
      <c r="X117"/>
    </row>
    <row r="118" spans="1:24" ht="16.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T118" s="22" t="str">
        <f>IFERROR(IF(LEN($C118)*LEN($L118),VLOOKUP(TRIM(CLEAN(LOOKUP(2,1/($B$1:$B118&lt;&gt;0),$B$1:$B118))),Agent!$B$2:$C$18,2,0),""),"")</f>
        <v/>
      </c>
      <c r="U118" s="22" t="str">
        <f>IF(LEN($T118),IFERROR("P"&amp;SEARCH((AND(DAY(F118)&gt;0,DAY(F118)&lt;11)*1)+(AND(DAY(F118)&gt;10,DAY(F118)&lt;21)*2)+(AND(DAY(F118)&gt;20,DAY(F118)&lt;32)*3),"123"),IF(ROW()-ROW($U$5)&gt;1,LOOKUP(2,1/($U$5:U117&lt;&gt;""),$U$5:U117),"")),"")</f>
        <v/>
      </c>
      <c r="V118" s="22" t="str">
        <f t="shared" si="1"/>
        <v/>
      </c>
      <c r="W118" s="22" t="str">
        <f>IF(LEN($T118),"C"&amp;SUMPRODUCT(ISNUMBER(SEARCH({"coaching 1";"coaching 2";"coaching 3"},$L118))*{1;2;3}),"")</f>
        <v/>
      </c>
      <c r="X118"/>
    </row>
    <row r="119" spans="1:24" ht="16.5">
      <c r="A119" s="48"/>
      <c r="B119" s="48"/>
      <c r="C119" s="48"/>
      <c r="D119" s="48"/>
      <c r="E119" s="48"/>
      <c r="F119" s="56"/>
      <c r="G119" s="50"/>
      <c r="H119" s="48"/>
      <c r="I119" s="48"/>
      <c r="J119" s="51"/>
      <c r="K119" s="51"/>
      <c r="L119" s="48"/>
      <c r="M119" s="48"/>
      <c r="N119" s="51"/>
      <c r="O119" s="48"/>
      <c r="P119" s="48"/>
      <c r="Q119" s="48"/>
      <c r="R119" s="48"/>
      <c r="T119" s="22" t="str">
        <f>IFERROR(IF(LEN($C119)*LEN($L119),VLOOKUP(TRIM(CLEAN(LOOKUP(2,1/($B$1:$B119&lt;&gt;0),$B$1:$B119))),Agent!$B$2:$C$18,2,0),""),"")</f>
        <v/>
      </c>
      <c r="U119" s="22" t="str">
        <f>IF(LEN($T119),IFERROR("P"&amp;SEARCH((AND(DAY(F119)&gt;0,DAY(F119)&lt;11)*1)+(AND(DAY(F119)&gt;10,DAY(F119)&lt;21)*2)+(AND(DAY(F119)&gt;20,DAY(F119)&lt;32)*3),"123"),IF(ROW()-ROW($U$5)&gt;1,LOOKUP(2,1/($U$5:U118&lt;&gt;""),$U$5:U118),"")),"")</f>
        <v/>
      </c>
      <c r="V119" s="22" t="str">
        <f t="shared" si="1"/>
        <v/>
      </c>
      <c r="W119" s="22" t="str">
        <f>IF(LEN($T119),"C"&amp;SUMPRODUCT(ISNUMBER(SEARCH({"coaching 1";"coaching 2";"coaching 3"},$L119))*{1;2;3}),"")</f>
        <v/>
      </c>
      <c r="X119"/>
    </row>
    <row r="120" spans="1:24" ht="16.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T120" s="22" t="str">
        <f>IFERROR(IF(LEN($C120)*LEN($L120),VLOOKUP(TRIM(CLEAN(LOOKUP(2,1/($B$1:$B120&lt;&gt;0),$B$1:$B120))),Agent!$B$2:$C$18,2,0),""),"")</f>
        <v/>
      </c>
      <c r="U120" s="22" t="str">
        <f>IF(LEN($T120),IFERROR("P"&amp;SEARCH((AND(DAY(F120)&gt;0,DAY(F120)&lt;11)*1)+(AND(DAY(F120)&gt;10,DAY(F120)&lt;21)*2)+(AND(DAY(F120)&gt;20,DAY(F120)&lt;32)*3),"123"),IF(ROW()-ROW($U$5)&gt;1,LOOKUP(2,1/($U$5:U119&lt;&gt;""),$U$5:U119),"")),"")</f>
        <v/>
      </c>
      <c r="V120" s="22" t="str">
        <f t="shared" si="1"/>
        <v/>
      </c>
      <c r="W120" s="22" t="str">
        <f>IF(LEN($T120),"C"&amp;SUMPRODUCT(ISNUMBER(SEARCH({"coaching 1";"coaching 2";"coaching 3"},$L120))*{1;2;3}),"")</f>
        <v/>
      </c>
      <c r="X120"/>
    </row>
    <row r="121" spans="1:24" ht="16.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T121" s="22" t="str">
        <f>IFERROR(IF(LEN($C121)*LEN($L121),VLOOKUP(TRIM(CLEAN(LOOKUP(2,1/($B$1:$B121&lt;&gt;0),$B$1:$B121))),Agent!$B$2:$C$18,2,0),""),"")</f>
        <v/>
      </c>
      <c r="U121" s="22" t="str">
        <f>IF(LEN($T121),IFERROR("P"&amp;SEARCH((AND(DAY(F121)&gt;0,DAY(F121)&lt;11)*1)+(AND(DAY(F121)&gt;10,DAY(F121)&lt;21)*2)+(AND(DAY(F121)&gt;20,DAY(F121)&lt;32)*3),"123"),IF(ROW()-ROW($U$5)&gt;1,LOOKUP(2,1/($U$5:U120&lt;&gt;""),$U$5:U120),"")),"")</f>
        <v/>
      </c>
      <c r="V121" s="22" t="str">
        <f t="shared" si="1"/>
        <v/>
      </c>
      <c r="W121" s="22" t="str">
        <f>IF(LEN($T121),"C"&amp;SUMPRODUCT(ISNUMBER(SEARCH({"coaching 1";"coaching 2";"coaching 3"},$L121))*{1;2;3}),"")</f>
        <v/>
      </c>
      <c r="X121"/>
    </row>
  </sheetData>
  <mergeCells count="1">
    <mergeCell ref="A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REF</vt:lpstr>
      <vt:lpstr>Data</vt:lpstr>
      <vt:lpstr>Agent</vt:lpstr>
      <vt:lpstr>Jan</vt:lpstr>
      <vt:lpstr>Feb</vt:lpstr>
      <vt:lpstr>Mar</vt:lpstr>
      <vt:lpstr>Apr</vt:lpstr>
      <vt:lpstr>Mei</vt:lpstr>
      <vt:lpstr>Jun</vt:lpstr>
      <vt:lpstr>Jul</vt:lpstr>
      <vt:lpstr>Agus</vt:lpstr>
      <vt:lpstr>Sep</vt:lpstr>
      <vt:lpstr>Okt</vt:lpstr>
      <vt:lpstr>Nov</vt:lpstr>
      <vt:lpstr>Des</vt:lpstr>
      <vt:lpstr>Rekap</vt:lpstr>
      <vt:lpstr>KP.Code</vt:lpstr>
      <vt:lpstr>KP.Keyword</vt:lpstr>
      <vt:lpstr>RTL.012017</vt:lpstr>
      <vt:lpstr>RTL.022017</vt:lpstr>
      <vt:lpstr>RTL.032017</vt:lpstr>
      <vt:lpstr>RTL.042017</vt:lpstr>
      <vt:lpstr>RTL.052017</vt:lpstr>
      <vt:lpstr>RTL.062017</vt:lpstr>
      <vt:lpstr>RTL.072017</vt:lpstr>
      <vt:lpstr>RTL.082017</vt:lpstr>
      <vt:lpstr>RTL.092017</vt:lpstr>
      <vt:lpstr>RTL.102017</vt:lpstr>
      <vt:lpstr>RTL.112017</vt:lpstr>
      <vt:lpstr>RTL.122017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Document</dc:title>
  <dc:creator>Caton</dc:creator>
  <cp:lastModifiedBy>TL</cp:lastModifiedBy>
  <dcterms:created xsi:type="dcterms:W3CDTF">2018-01-30T05:11:49Z</dcterms:created>
  <dcterms:modified xsi:type="dcterms:W3CDTF">2018-04-24T08:15:07Z</dcterms:modified>
</cp:coreProperties>
</file>